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9"/>
  <c r="I9"/>
  <c r="H9"/>
  <c r="G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<sst xmlns="http://schemas.openxmlformats.org/spreadsheetml/2006/main" count="43" uniqueCount="36">
  <si>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</si>
  <si>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</si>
  <si>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</si>
  <si>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</si>
  <si>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</si>
  <si>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</si>
  <si>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</si>
  <si>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</si>
  <si>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</si>
  <si>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</si>
  <si>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</si>
  <si>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</si>
  <si>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</si>
  <si>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</si>
  <si>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</si>
  <si>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</si>
  <si>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</si>
  <si>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</si>
  <si>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</si>
  <si>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</si>
  <si>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</si>
  <si>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</si>
  <si>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</si>
  <si>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</si>
  <si>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</si>
  <si>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</si>
  <si>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</si>
  <si>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>Чай с сахаром</t>
  </si>
  <si>
    <t>гарнир</t>
  </si>
  <si>
    <t>Коржик  молочный</t>
  </si>
  <si>
    <t>Каша вязкая молочная из риса</t>
  </si>
  <si>
    <t>Сок фруктовый</t>
  </si>
  <si>
    <t>Рассольник Ленинградский</t>
  </si>
  <si>
    <t>Перловка отварная</t>
  </si>
  <si>
    <t>Гуляш из говядины</t>
  </si>
  <si>
    <t>Хол.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</si>
</sst>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0" sqref="D1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1</v>
      </c>
      <c r="C1" s="28"/>
      <c r="D1" s="29"/>
      <c r="E1" s="17" t="s">
        <v>2</v>
      </c>
      <c r="F1" s="18"/>
      <c r="G1" s="17"/>
      <c r="H1" s="17"/>
      <c r="I1" s="17" t="s">
        <v>3</v>
      </c>
      <c r="J1" s="19">
        <v>45833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174</v>
      </c>
      <c r="D4" s="10" t="s">
        <v>30</v>
      </c>
      <c r="E4" s="11">
        <v>210</v>
      </c>
      <c r="F4" s="11">
        <v>28.9</v>
      </c>
      <c r="G4" s="10">
        <v>294</v>
      </c>
      <c r="H4" s="10">
        <v>6</v>
      </c>
      <c r="I4" s="10">
        <v>10.85</v>
      </c>
      <c r="J4" s="10">
        <v>42.95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35</v>
      </c>
      <c r="C9" s="10"/>
      <c r="D9" s="10" t="s">
        <v>31</v>
      </c>
      <c r="E9" s="11">
        <v>200</v>
      </c>
      <c r="F9" s="11">
        <v>28.28</v>
      </c>
      <c r="G9" s="10">
        <f>0.48*E9</f>
        <v>96</v>
      </c>
      <c r="H9" s="10">
        <f>0*E9</f>
        <v>0</v>
      </c>
      <c r="I9" s="10">
        <f>0*E9</f>
        <v>0</v>
      </c>
      <c r="J9" s="10">
        <f>0.12*E9</f>
        <v>24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720</v>
      </c>
      <c r="F11" s="22">
        <f>SUM(F4:F10)</f>
        <v>79.400000000000006</v>
      </c>
      <c r="G11" s="20">
        <f t="shared" ref="G11:J11" si="0">SUM(G4:G10)</f>
        <v>736.88</v>
      </c>
      <c r="H11" s="20">
        <f t="shared" si="0"/>
        <v>13.18</v>
      </c>
      <c r="I11" s="20">
        <f t="shared" si="0"/>
        <v>19.140000000000004</v>
      </c>
      <c r="J11" s="20">
        <f t="shared" si="0"/>
        <v>116.61999999999999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96</v>
      </c>
      <c r="D13" s="10" t="s">
        <v>32</v>
      </c>
      <c r="E13" s="11">
        <v>250</v>
      </c>
      <c r="F13" s="11">
        <v>32.96</v>
      </c>
      <c r="G13" s="10">
        <v>107.25</v>
      </c>
      <c r="H13" s="10">
        <v>2.02</v>
      </c>
      <c r="I13" s="10">
        <v>5.09</v>
      </c>
      <c r="J13" s="10">
        <v>11.98</v>
      </c>
    </row>
    <row r="14" spans="1:10">
      <c r="A14" s="7"/>
      <c r="B14" s="9" t="s">
        <v>28</v>
      </c>
      <c r="C14" s="10">
        <v>171</v>
      </c>
      <c r="D14" s="10" t="s">
        <v>33</v>
      </c>
      <c r="E14" s="11">
        <v>200</v>
      </c>
      <c r="F14" s="11">
        <v>14.49</v>
      </c>
      <c r="G14" s="10">
        <v>233.2</v>
      </c>
      <c r="H14" s="10">
        <v>5.97</v>
      </c>
      <c r="I14" s="10">
        <v>4.33</v>
      </c>
      <c r="J14" s="10">
        <v>42.68</v>
      </c>
    </row>
    <row r="15" spans="1:10">
      <c r="A15" s="7"/>
      <c r="B15" s="9" t="s">
        <v>25</v>
      </c>
      <c r="C15" s="10">
        <v>260</v>
      </c>
      <c r="D15" s="10" t="s">
        <v>34</v>
      </c>
      <c r="E15" s="11">
        <v>100</v>
      </c>
      <c r="F15" s="11">
        <v>60.5</v>
      </c>
      <c r="G15" s="10">
        <v>221</v>
      </c>
      <c r="H15" s="10">
        <v>14.55</v>
      </c>
      <c r="I15" s="10">
        <v>16.79</v>
      </c>
      <c r="J15" s="10">
        <v>2.89</v>
      </c>
    </row>
    <row r="16" spans="1:10">
      <c r="A16" s="7"/>
      <c r="B16" s="9" t="s">
        <v>18</v>
      </c>
      <c r="C16" s="10">
        <v>271</v>
      </c>
      <c r="D16" s="10" t="s">
        <v>27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26</v>
      </c>
      <c r="C19" s="10">
        <v>456</v>
      </c>
      <c r="D19" s="10" t="s">
        <v>29</v>
      </c>
      <c r="E19" s="11">
        <v>75</v>
      </c>
      <c r="F19" s="11">
        <v>17</v>
      </c>
      <c r="G19" s="25">
        <f>3.813*E19</f>
        <v>285.97500000000002</v>
      </c>
      <c r="H19" s="10">
        <f>0.0652*E19</f>
        <v>4.8899999999999997</v>
      </c>
      <c r="I19" s="10">
        <f>0.1124*E19</f>
        <v>8.43</v>
      </c>
      <c r="J19" s="26">
        <f>0.6357*E19</f>
        <v>47.677500000000002</v>
      </c>
    </row>
    <row r="20" spans="1:10">
      <c r="A20" s="7"/>
      <c r="B20" s="9"/>
      <c r="C20" s="10"/>
      <c r="D20" s="10"/>
      <c r="E20" s="11"/>
      <c r="F20" s="11"/>
      <c r="G20" s="25"/>
      <c r="H20" s="10"/>
      <c r="I20" s="10"/>
      <c r="J20" s="26"/>
    </row>
    <row r="21" spans="1:10" ht="19.5" thickBot="1">
      <c r="A21" s="6"/>
      <c r="B21" s="14"/>
      <c r="C21" s="14"/>
      <c r="D21" s="15"/>
      <c r="E21" s="22">
        <f>SUM(E13:E19)</f>
        <v>945</v>
      </c>
      <c r="F21" s="24">
        <f t="shared" ref="F21:J21" si="1">SUM(F13:F20)</f>
        <v>138.05000000000001</v>
      </c>
      <c r="G21" s="16">
        <f t="shared" si="1"/>
        <v>1174.2849999999999</v>
      </c>
      <c r="H21" s="16">
        <f t="shared" si="1"/>
        <v>35.65</v>
      </c>
      <c r="I21" s="16">
        <f t="shared" si="1"/>
        <v>35.900000000000006</v>
      </c>
      <c r="J21" s="16">
        <f t="shared" si="1"/>
        <v>164.64750000000001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2025-06-24T01:11:18Z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