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9"/>
  <c r="I19"/>
  <c r="H19"/>
  <c r="G19"/>
  <c r="J18"/>
  <c r="I18"/>
  <c r="H18"/>
  <c r="G18"/>
  <c r="J17"/>
  <c r="I17"/>
  <c r="H17"/>
  <c r="G17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<sst xmlns="http://schemas.openxmlformats.org/spreadsheetml/2006/main" count="43" uniqueCount="36">
  <si>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</si>
  <si>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</si>
  <si>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</si>
  <si>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</si>
  <si>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</si>
  <si>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</si>
  <si>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</si>
  <si>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</si>
  <si>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</si>
  <si>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</si>
  <si>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</si>
  <si>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</si>
  <si>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</si>
  <si>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</si>
  <si>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</si>
  <si>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</si>
  <si>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</si>
  <si>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</si>
  <si>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</si>
  <si>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</si>
  <si>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</si>
  <si>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</si>
  <si>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</si>
  <si>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</si>
  <si>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</si>
  <si>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Гор.блюдо</t>
  </si>
  <si>
    <t>Конд издл</t>
  </si>
  <si>
    <t>Чай с сахаром</t>
  </si>
  <si>
    <t>гарнир</t>
  </si>
  <si>
    <t>Каша ячневая молочная вязкая</t>
  </si>
  <si>
    <t xml:space="preserve">Суп картофельный с крупой </t>
  </si>
  <si>
    <t xml:space="preserve">Картофельное пюре </t>
  </si>
  <si>
    <t>Котлета рыбная( минтай)</t>
  </si>
  <si>
    <t>Апельсин</t>
  </si>
  <si>
    <t>Коржик  молочный</t>
  </si>
  <si>
    <t>Фрукт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</si>
</sst>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/>
    <xf numFmtId="1" fontId="2" fillId="2" borderId="4" xfId="0" applyNumberFormat="1" applyFont="1" applyFill="1" applyBorder="1"/>
    <xf numFmtId="2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5" sqref="B15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7" t="s">
        <v>2</v>
      </c>
      <c r="F1" s="18"/>
      <c r="G1" s="17"/>
      <c r="H1" s="17"/>
      <c r="I1" s="17" t="s">
        <v>3</v>
      </c>
      <c r="J1" s="19">
        <v>45832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174</v>
      </c>
      <c r="D4" s="10" t="s">
        <v>29</v>
      </c>
      <c r="E4" s="11">
        <v>210</v>
      </c>
      <c r="F4" s="11">
        <v>27.02</v>
      </c>
      <c r="G4" s="23">
        <v>286</v>
      </c>
      <c r="H4" s="28">
        <v>7.31</v>
      </c>
      <c r="I4" s="28">
        <v>10.98</v>
      </c>
      <c r="J4" s="28">
        <v>39.200000000000003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27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520</v>
      </c>
      <c r="F11" s="22">
        <f>SUM(F4:F10)</f>
        <v>49.239999999999995</v>
      </c>
      <c r="G11" s="20">
        <f t="shared" ref="G11:J11" si="0">SUM(G4:G10)</f>
        <v>632.88</v>
      </c>
      <c r="H11" s="20">
        <f t="shared" si="0"/>
        <v>14.489999999999998</v>
      </c>
      <c r="I11" s="20">
        <f t="shared" si="0"/>
        <v>19.270000000000003</v>
      </c>
      <c r="J11" s="20">
        <f t="shared" si="0"/>
        <v>88.86999999999999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25</v>
      </c>
      <c r="C13" s="10">
        <v>101</v>
      </c>
      <c r="D13" s="10" t="s">
        <v>30</v>
      </c>
      <c r="E13" s="11">
        <v>250</v>
      </c>
      <c r="F13" s="11">
        <v>31.98</v>
      </c>
      <c r="G13" s="10">
        <v>85.75</v>
      </c>
      <c r="H13" s="10">
        <v>1.97</v>
      </c>
      <c r="I13" s="10">
        <v>2.71</v>
      </c>
      <c r="J13" s="10">
        <v>12.11</v>
      </c>
    </row>
    <row r="14" spans="1:10">
      <c r="A14" s="7"/>
      <c r="B14" s="9" t="s">
        <v>28</v>
      </c>
      <c r="C14" s="10">
        <v>128</v>
      </c>
      <c r="D14" s="10" t="s">
        <v>31</v>
      </c>
      <c r="E14" s="11">
        <v>200</v>
      </c>
      <c r="F14" s="11">
        <v>31.59</v>
      </c>
      <c r="G14" s="10">
        <v>204.6</v>
      </c>
      <c r="H14" s="10">
        <v>4.1900000000000004</v>
      </c>
      <c r="I14" s="10">
        <v>9.06</v>
      </c>
      <c r="J14" s="10">
        <v>24.5</v>
      </c>
    </row>
    <row r="15" spans="1:10">
      <c r="A15" s="7"/>
      <c r="B15" s="9" t="s">
        <v>25</v>
      </c>
      <c r="C15" s="10">
        <v>234</v>
      </c>
      <c r="D15" s="10" t="s">
        <v>32</v>
      </c>
      <c r="E15" s="11">
        <v>105</v>
      </c>
      <c r="F15" s="11">
        <v>40.08</v>
      </c>
      <c r="G15" s="10">
        <v>223</v>
      </c>
      <c r="H15" s="10">
        <v>12.96</v>
      </c>
      <c r="I15" s="10">
        <v>11.84</v>
      </c>
      <c r="J15" s="10">
        <v>15.92</v>
      </c>
    </row>
    <row r="16" spans="1:10">
      <c r="A16" s="7"/>
      <c r="B16" s="9" t="s">
        <v>18</v>
      </c>
      <c r="C16" s="10">
        <v>271</v>
      </c>
      <c r="D16" s="10" t="s">
        <v>27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35</v>
      </c>
      <c r="C19" s="10">
        <v>0</v>
      </c>
      <c r="D19" s="10" t="s">
        <v>33</v>
      </c>
      <c r="E19" s="11">
        <v>100</v>
      </c>
      <c r="F19" s="11">
        <v>36</v>
      </c>
      <c r="G19" s="10">
        <f>0.47*E19</f>
        <v>47</v>
      </c>
      <c r="H19" s="10">
        <f>0.0094*E19</f>
        <v>0.94000000000000006</v>
      </c>
      <c r="I19" s="10">
        <f>0.0012*E19</f>
        <v>0.12</v>
      </c>
      <c r="J19" s="10">
        <f>0.0935*E19</f>
        <v>9.35</v>
      </c>
    </row>
    <row r="20" spans="1:10">
      <c r="A20" s="7"/>
      <c r="B20" s="9" t="s">
        <v>26</v>
      </c>
      <c r="C20" s="10">
        <v>456</v>
      </c>
      <c r="D20" s="10" t="s">
        <v>34</v>
      </c>
      <c r="E20" s="11">
        <v>75</v>
      </c>
      <c r="F20" s="11">
        <v>17</v>
      </c>
      <c r="G20" s="29">
        <f>3.813*E20</f>
        <v>285.97500000000002</v>
      </c>
      <c r="H20" s="10">
        <f>0.0652*E20</f>
        <v>4.8899999999999997</v>
      </c>
      <c r="I20" s="10">
        <f>0.1124*E20</f>
        <v>8.43</v>
      </c>
      <c r="J20" s="30">
        <f>0.6357*E20</f>
        <v>47.677500000000002</v>
      </c>
    </row>
    <row r="21" spans="1:10" ht="19.5" thickBot="1">
      <c r="A21" s="6"/>
      <c r="B21" s="14"/>
      <c r="C21" s="14"/>
      <c r="D21" s="15"/>
      <c r="E21" s="22">
        <f>SUM(E13:E19)</f>
        <v>975</v>
      </c>
      <c r="F21" s="24">
        <f t="shared" ref="F21:J21" si="1">SUM(F13:F20)</f>
        <v>169.75</v>
      </c>
      <c r="G21" s="16">
        <f t="shared" si="1"/>
        <v>1173.1849999999999</v>
      </c>
      <c r="H21" s="16">
        <f t="shared" si="1"/>
        <v>33.17</v>
      </c>
      <c r="I21" s="16">
        <f t="shared" si="1"/>
        <v>33.42</v>
      </c>
      <c r="J21" s="16">
        <f t="shared" si="1"/>
        <v>168.97749999999999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2025-06-23T02:05:41Z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