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10"/>
  <c r="I10"/>
  <c r="H10"/>
  <c r="G10"/>
  <c r="J9"/>
  <c r="I9"/>
  <c r="H9"/>
  <c r="G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<sst xmlns="http://schemas.openxmlformats.org/spreadsheetml/2006/main" count="45" uniqueCount="38">
  <si>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</si>
  <si>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</si>
  <si>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</si>
  <si>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</si>
  <si>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</si>
  <si>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</si>
  <si>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</si>
  <si>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</si>
  <si>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</si>
  <si>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</si>
  <si>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</si>
  <si>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</si>
  <si>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</si>
  <si>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</si>
  <si>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</si>
  <si>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</si>
  <si>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</si>
  <si>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</si>
  <si>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</si>
  <si>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</si>
  <si>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</si>
  <si>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</si>
  <si>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</si>
  <si>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</si>
  <si>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</si>
  <si>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</si>
  <si>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</si>
  <si>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>Чай с сахаром</t>
  </si>
  <si>
    <t>Яблоко</t>
  </si>
  <si>
    <t>Фрукт свеж</t>
  </si>
  <si>
    <t>гарнир</t>
  </si>
  <si>
    <t>Каша Дружба</t>
  </si>
  <si>
    <t>Шоколад</t>
  </si>
  <si>
    <t>Конд. Изд</t>
  </si>
  <si>
    <t>Борщ с картофелем (свекольник)</t>
  </si>
  <si>
    <t>Макароны отварные</t>
  </si>
  <si>
    <t>Тефтеля из говядины в соусе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</si>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</sst>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20" sqref="D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45831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175</v>
      </c>
      <c r="D4" s="10" t="s">
        <v>31</v>
      </c>
      <c r="E4" s="11">
        <v>210</v>
      </c>
      <c r="F4" s="11">
        <v>27.72</v>
      </c>
      <c r="G4" s="10">
        <v>260</v>
      </c>
      <c r="H4" s="10">
        <v>6.08</v>
      </c>
      <c r="I4" s="10">
        <v>11.18</v>
      </c>
      <c r="J4" s="10">
        <v>33.479999999999997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29</v>
      </c>
      <c r="C9" s="10">
        <v>338</v>
      </c>
      <c r="D9" s="10" t="s">
        <v>28</v>
      </c>
      <c r="E9" s="11">
        <v>150</v>
      </c>
      <c r="F9" s="11">
        <v>36</v>
      </c>
      <c r="G9" s="10">
        <f>0.47*E9</f>
        <v>70.5</v>
      </c>
      <c r="H9" s="10">
        <f>0.004*E9</f>
        <v>0.6</v>
      </c>
      <c r="I9" s="10">
        <f>0.004*E9</f>
        <v>0.6</v>
      </c>
      <c r="J9" s="10">
        <f>0.098*E9</f>
        <v>14.700000000000001</v>
      </c>
    </row>
    <row r="10" spans="1:10">
      <c r="A10" s="5"/>
      <c r="B10" s="9" t="s">
        <v>33</v>
      </c>
      <c r="C10" s="10"/>
      <c r="D10" s="10" t="s">
        <v>32</v>
      </c>
      <c r="E10" s="11">
        <v>44</v>
      </c>
      <c r="F10" s="11">
        <v>36</v>
      </c>
      <c r="G10" s="10">
        <f>5.6*E10</f>
        <v>246.39999999999998</v>
      </c>
      <c r="H10" s="10">
        <f>0.071*E10</f>
        <v>3.1239999999999997</v>
      </c>
      <c r="I10" s="10">
        <f>0.356*E10</f>
        <v>15.664</v>
      </c>
      <c r="J10" s="10">
        <f>0.524*E10</f>
        <v>23.056000000000001</v>
      </c>
    </row>
    <row r="11" spans="1:10">
      <c r="A11" s="5"/>
      <c r="B11" s="12"/>
      <c r="C11" s="20"/>
      <c r="D11" s="21" t="s">
        <v>16</v>
      </c>
      <c r="E11" s="22">
        <f>SUM(E4:E10)</f>
        <v>714</v>
      </c>
      <c r="F11" s="22">
        <f>SUM(F4:F10)</f>
        <v>121.94</v>
      </c>
      <c r="G11" s="20">
        <f t="shared" ref="G11:J11" si="0">SUM(G4:G10)</f>
        <v>923.78</v>
      </c>
      <c r="H11" s="20">
        <f t="shared" si="0"/>
        <v>16.983999999999998</v>
      </c>
      <c r="I11" s="20">
        <f t="shared" si="0"/>
        <v>35.734000000000002</v>
      </c>
      <c r="J11" s="20">
        <f t="shared" si="0"/>
        <v>120.90599999999999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83</v>
      </c>
      <c r="D13" s="10" t="s">
        <v>34</v>
      </c>
      <c r="E13" s="11">
        <v>250</v>
      </c>
      <c r="F13" s="11">
        <v>40.299999999999997</v>
      </c>
      <c r="G13" s="10">
        <v>117</v>
      </c>
      <c r="H13" s="10">
        <v>2.0249999999999999</v>
      </c>
      <c r="I13" s="10">
        <v>5.0250000000000004</v>
      </c>
      <c r="J13" s="10">
        <v>13.45</v>
      </c>
    </row>
    <row r="14" spans="1:10">
      <c r="A14" s="7"/>
      <c r="B14" s="9" t="s">
        <v>21</v>
      </c>
      <c r="C14" s="10">
        <v>203</v>
      </c>
      <c r="D14" s="10" t="s">
        <v>35</v>
      </c>
      <c r="E14" s="11">
        <v>200</v>
      </c>
      <c r="F14" s="11">
        <v>15.9</v>
      </c>
      <c r="G14" s="10">
        <v>236.19</v>
      </c>
      <c r="H14" s="10">
        <v>7.4</v>
      </c>
      <c r="I14" s="10">
        <v>4.5</v>
      </c>
      <c r="J14" s="10">
        <v>41.56</v>
      </c>
    </row>
    <row r="15" spans="1:10">
      <c r="A15" s="7"/>
      <c r="B15" s="9" t="s">
        <v>30</v>
      </c>
      <c r="C15" s="11">
        <v>181</v>
      </c>
      <c r="D15" s="10" t="s">
        <v>36</v>
      </c>
      <c r="E15" s="11">
        <v>130</v>
      </c>
      <c r="F15" s="11">
        <v>52.9</v>
      </c>
      <c r="G15" s="10">
        <v>193.95</v>
      </c>
      <c r="H15" s="10">
        <v>11.49</v>
      </c>
      <c r="I15" s="10">
        <v>11.15</v>
      </c>
      <c r="J15" s="10">
        <v>11.99</v>
      </c>
    </row>
    <row r="16" spans="1:10">
      <c r="A16" s="7"/>
      <c r="B16" s="9" t="s">
        <v>18</v>
      </c>
      <c r="C16" s="10">
        <v>271</v>
      </c>
      <c r="D16" s="10" t="s">
        <v>27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26</v>
      </c>
      <c r="C19" s="10">
        <v>0</v>
      </c>
      <c r="D19" s="10" t="s">
        <v>37</v>
      </c>
      <c r="E19" s="11">
        <v>50</v>
      </c>
      <c r="F19" s="11">
        <v>12.5</v>
      </c>
      <c r="G19" s="10">
        <f>8.9*E19</f>
        <v>445</v>
      </c>
      <c r="H19" s="10">
        <f>0.077*E19</f>
        <v>3.85</v>
      </c>
      <c r="I19" s="10">
        <f>0.109*E19</f>
        <v>5.45</v>
      </c>
      <c r="J19" s="10">
        <f>0.652*E19</f>
        <v>32.6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950</v>
      </c>
      <c r="F21" s="24">
        <f t="shared" ref="F21:J21" si="1">SUM(F13:F20)</f>
        <v>134.69999999999999</v>
      </c>
      <c r="G21" s="16">
        <f t="shared" si="1"/>
        <v>1319</v>
      </c>
      <c r="H21" s="16">
        <f t="shared" si="1"/>
        <v>32.984999999999999</v>
      </c>
      <c r="I21" s="16">
        <f t="shared" si="1"/>
        <v>27.385000000000002</v>
      </c>
      <c r="J21" s="16">
        <f t="shared" si="1"/>
        <v>159.02000000000001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2025-06-20T23:48:16Z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