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J18"/>
  <c r="I18"/>
  <c r="H18"/>
  <c r="G18"/>
  <c r="J17"/>
  <c r="I17"/>
  <c r="H17"/>
  <c r="G17"/>
  <c r="J9"/>
  <c r="I9"/>
  <c r="H9"/>
  <c r="G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<sst xmlns="http://schemas.openxmlformats.org/spreadsheetml/2006/main" count="43" uniqueCount="36">
  <si>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</si>
  <si>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</si>
  <si>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</si>
  <si>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</si>
  <si>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</si>
  <si>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</si>
  <si>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</si>
  <si>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</si>
  <si>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</si>
  <si>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</si>
  <si>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</si>
  <si>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</si>
  <si>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</si>
  <si>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</si>
  <si>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</si>
  <si>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</si>
  <si>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</si>
  <si>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</si>
  <si>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</si>
  <si>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</si>
  <si>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</si>
  <si>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</si>
  <si>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</si>
  <si>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</si>
  <si>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</si>
  <si>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</si>
  <si>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Конд издл</t>
  </si>
  <si>
    <t>Чай с сахаром</t>
  </si>
  <si>
    <t>Яблоко</t>
  </si>
  <si>
    <t>Фрукт свеж</t>
  </si>
  <si>
    <t>гарнир</t>
  </si>
  <si>
    <t>Суп молочный с вермешелью</t>
  </si>
  <si>
    <t>Суп картофельный с макаронами</t>
  </si>
  <si>
    <t>Рыба тушеная  с овощами</t>
  </si>
  <si>
    <t>Рис отварной</t>
  </si>
  <si>
    <t>Коржик  молочный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</si>
</sst>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4" sqref="B14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45829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120</v>
      </c>
      <c r="D4" s="10" t="s">
        <v>31</v>
      </c>
      <c r="E4" s="11">
        <v>250</v>
      </c>
      <c r="F4" s="11">
        <v>13.04</v>
      </c>
      <c r="G4" s="10">
        <v>150</v>
      </c>
      <c r="H4" s="10">
        <v>5.47</v>
      </c>
      <c r="I4" s="10">
        <v>4.75</v>
      </c>
      <c r="J4" s="10">
        <v>17.96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27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29</v>
      </c>
      <c r="C9" s="10">
        <v>338</v>
      </c>
      <c r="D9" s="10" t="s">
        <v>28</v>
      </c>
      <c r="E9" s="11">
        <v>150</v>
      </c>
      <c r="F9" s="11">
        <v>36</v>
      </c>
      <c r="G9" s="10">
        <f>0.47*E9</f>
        <v>70.5</v>
      </c>
      <c r="H9" s="10">
        <f>0.004*E9</f>
        <v>0.6</v>
      </c>
      <c r="I9" s="10">
        <f>0.004*E9</f>
        <v>0.6</v>
      </c>
      <c r="J9" s="10">
        <f>0.098*E9</f>
        <v>14.700000000000001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710</v>
      </c>
      <c r="F11" s="22">
        <f>SUM(F4:F10)</f>
        <v>71.260000000000005</v>
      </c>
      <c r="G11" s="20">
        <f t="shared" ref="G11:J11" si="0">SUM(G4:G10)</f>
        <v>567.37999999999988</v>
      </c>
      <c r="H11" s="20">
        <f t="shared" si="0"/>
        <v>13.249999999999998</v>
      </c>
      <c r="I11" s="20">
        <f t="shared" si="0"/>
        <v>13.639999999999999</v>
      </c>
      <c r="J11" s="20">
        <f t="shared" si="0"/>
        <v>82.33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103</v>
      </c>
      <c r="D13" s="10" t="s">
        <v>32</v>
      </c>
      <c r="E13" s="11">
        <v>250</v>
      </c>
      <c r="F13" s="11">
        <v>31.98</v>
      </c>
      <c r="G13" s="10">
        <v>118.25</v>
      </c>
      <c r="H13" s="10">
        <v>2.69</v>
      </c>
      <c r="I13" s="10">
        <v>2.84</v>
      </c>
      <c r="J13" s="10">
        <v>17.46</v>
      </c>
    </row>
    <row r="14" spans="1:10">
      <c r="A14" s="7"/>
      <c r="B14" s="9" t="s">
        <v>21</v>
      </c>
      <c r="C14" s="10">
        <v>229</v>
      </c>
      <c r="D14" s="10" t="s">
        <v>33</v>
      </c>
      <c r="E14" s="11">
        <v>100</v>
      </c>
      <c r="F14" s="11">
        <v>34.799999999999997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30</v>
      </c>
      <c r="C15" s="10">
        <v>171</v>
      </c>
      <c r="D15" s="10" t="s">
        <v>34</v>
      </c>
      <c r="E15" s="11">
        <v>200</v>
      </c>
      <c r="F15" s="11">
        <v>20.43</v>
      </c>
      <c r="G15" s="10">
        <v>261.8</v>
      </c>
      <c r="H15" s="10">
        <v>4.8499999999999996</v>
      </c>
      <c r="I15" s="10">
        <v>4.3</v>
      </c>
      <c r="J15" s="10">
        <v>50.97</v>
      </c>
    </row>
    <row r="16" spans="1:10">
      <c r="A16" s="7"/>
      <c r="B16" s="9" t="s">
        <v>18</v>
      </c>
      <c r="C16" s="10">
        <v>271</v>
      </c>
      <c r="D16" s="10" t="s">
        <v>27</v>
      </c>
      <c r="E16" s="11">
        <v>200</v>
      </c>
      <c r="F16" s="11">
        <v>1.92</v>
      </c>
      <c r="G16" s="10">
        <v>48.64</v>
      </c>
      <c r="H16" s="10">
        <v>0.12</v>
      </c>
      <c r="I16" s="10">
        <v>0</v>
      </c>
      <c r="J16" s="10">
        <v>0.8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26</v>
      </c>
      <c r="C19" s="10">
        <v>456</v>
      </c>
      <c r="D19" s="10" t="s">
        <v>35</v>
      </c>
      <c r="E19" s="11">
        <v>75</v>
      </c>
      <c r="F19" s="11">
        <v>17</v>
      </c>
      <c r="G19" s="31">
        <f>3.813*E19</f>
        <v>285.97500000000002</v>
      </c>
      <c r="H19" s="10">
        <f>0.0652*E19</f>
        <v>4.8899999999999997</v>
      </c>
      <c r="I19" s="10">
        <f>0.1124*E19</f>
        <v>8.43</v>
      </c>
      <c r="J19" s="32">
        <f>0.6357*E19</f>
        <v>47.677500000000002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945</v>
      </c>
      <c r="F21" s="24">
        <f t="shared" ref="F21:J21" si="1">SUM(F13:F20)</f>
        <v>117.31000000000002</v>
      </c>
      <c r="G21" s="16">
        <f t="shared" si="1"/>
        <v>1097.8850000000002</v>
      </c>
      <c r="H21" s="16">
        <f t="shared" si="1"/>
        <v>30.4</v>
      </c>
      <c r="I21" s="16">
        <f t="shared" si="1"/>
        <v>21.78</v>
      </c>
      <c r="J21" s="16">
        <f t="shared" si="1"/>
        <v>179.32750000000001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2025-06-20T03:18:07Z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