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J18"/>
  <c r="I18"/>
  <c r="H18"/>
  <c r="G18"/>
  <c r="J17"/>
  <c r="I17"/>
  <c r="H17"/>
  <c r="G17"/>
  <c r="J9"/>
  <c r="I9"/>
  <c r="H9"/>
  <c r="G9"/>
  <c r="J7"/>
  <c r="I7"/>
  <c r="H7"/>
  <c r="G7"/>
  <c r="J6"/>
  <c r="I6"/>
  <c r="H6"/>
  <c r="G6"/>
  <c r="E11"/>
  <c r="E21"/>
  <c r="J11" l="1"/>
  <c r="G21"/>
  <c r="F21"/>
  <c r="F11"/>
  <c r="I11" l="1"/>
  <c r="G11"/>
  <c r="J21"/>
  <c r="I21"/>
  <c r="H21"/>
  <c r="H11"/>
</calcChain>
</file>

<file path=xl/sharedStrings.xml><?xml version="1.0" encoding="utf-8"?>
<sst xmlns="http://schemas.openxmlformats.org/spreadsheetml/2006/main" count="43" uniqueCount="36">
  <si>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</si>
  <si>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</si>
  <si>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</si>
  <si>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</si>
  <si>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</si>
  <si>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</si>
  <si>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</si>
  <si>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</si>
  <si>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</si>
  <si>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</si>
  <si>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</si>
  <si>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</si>
  <si>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</si>
  <si>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</si>
  <si>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</si>
  <si>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</si>
  <si>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</si>
  <si>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белый</t>
  </si>
  <si>
    <t>гор.напиток</t>
  </si>
  <si>
    <t>Хлеб пшеничный</t>
  </si>
  <si>
    <t>хлеб ржен</t>
  </si>
  <si>
    <t>гор. блюдо</t>
  </si>
  <si>
    <t>Хлеб ржаной</t>
  </si>
  <si>
    <t>Масло сливочное</t>
  </si>
  <si>
    <t>Масло слив.</t>
  </si>
  <si>
    <t>Гор.блюдо</t>
  </si>
  <si>
    <t>Конд издл</t>
  </si>
  <si>
    <t>Чай с сахаром</t>
  </si>
  <si>
    <t>Яблоко</t>
  </si>
  <si>
    <t>Фрукт свеж</t>
  </si>
  <si>
    <t>гарнир</t>
  </si>
  <si>
    <t>Суп молочный с вермешелью</t>
  </si>
  <si>
    <t>Суп картофельный с макаронами</t>
  </si>
  <si>
    <t>Рыба тушеная  с овощами</t>
  </si>
  <si>
    <t>Рис отварной</t>
  </si>
  <si>
    <t>Коржик  молочный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</si>
</sst>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4" sqref="B14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8" t="s">
        <v>1</v>
      </c>
      <c r="C1" s="29"/>
      <c r="D1" s="30"/>
      <c r="E1" s="17" t="s">
        <v>2</v>
      </c>
      <c r="F1" s="18"/>
      <c r="G1" s="17"/>
      <c r="H1" s="17"/>
      <c r="I1" s="17" t="s">
        <v>3</v>
      </c>
      <c r="J1" s="19">
        <v>45829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21</v>
      </c>
      <c r="C4" s="10">
        <v>120</v>
      </c>
      <c r="D4" s="10" t="s">
        <v>31</v>
      </c>
      <c r="E4" s="11">
        <v>250</v>
      </c>
      <c r="F4" s="11">
        <v>13.04</v>
      </c>
      <c r="G4" s="10">
        <v>150</v>
      </c>
      <c r="H4" s="10">
        <v>5.47</v>
      </c>
      <c r="I4" s="10">
        <v>4.75</v>
      </c>
      <c r="J4" s="10">
        <v>17.96</v>
      </c>
    </row>
    <row r="5" spans="1:10">
      <c r="A5" s="5"/>
      <c r="B5" s="9" t="s">
        <v>24</v>
      </c>
      <c r="C5" s="10">
        <v>14</v>
      </c>
      <c r="D5" s="10" t="s">
        <v>23</v>
      </c>
      <c r="E5" s="11">
        <v>10</v>
      </c>
      <c r="F5" s="11">
        <v>10.99</v>
      </c>
      <c r="G5" s="10">
        <v>66</v>
      </c>
      <c r="H5" s="10">
        <v>0.08</v>
      </c>
      <c r="I5" s="10">
        <v>7.25</v>
      </c>
      <c r="J5" s="10">
        <v>0.13</v>
      </c>
    </row>
    <row r="6" spans="1:10">
      <c r="A6" s="5"/>
      <c r="B6" s="9" t="s">
        <v>17</v>
      </c>
      <c r="C6" s="10">
        <v>0</v>
      </c>
      <c r="D6" s="10" t="s">
        <v>19</v>
      </c>
      <c r="E6" s="11">
        <v>60</v>
      </c>
      <c r="F6" s="11">
        <v>5.59</v>
      </c>
      <c r="G6" s="10">
        <f>2.338*E6</f>
        <v>140.28</v>
      </c>
      <c r="H6" s="10">
        <f>0.079*E6</f>
        <v>4.74</v>
      </c>
      <c r="I6" s="10">
        <f>0.01*E6</f>
        <v>0.6</v>
      </c>
      <c r="J6" s="10">
        <f>0.483*E6</f>
        <v>28.98</v>
      </c>
    </row>
    <row r="7" spans="1:10">
      <c r="A7" s="5"/>
      <c r="B7" s="23" t="s">
        <v>20</v>
      </c>
      <c r="C7" s="10">
        <v>0</v>
      </c>
      <c r="D7" s="10" t="s">
        <v>22</v>
      </c>
      <c r="E7" s="11">
        <v>40</v>
      </c>
      <c r="F7" s="11">
        <v>3.72</v>
      </c>
      <c r="G7" s="10">
        <f>2.299*E7</f>
        <v>91.96</v>
      </c>
      <c r="H7" s="10">
        <f>0.056*E7</f>
        <v>2.2400000000000002</v>
      </c>
      <c r="I7" s="10">
        <f>0.011*E7</f>
        <v>0.43999999999999995</v>
      </c>
      <c r="J7" s="10">
        <f>0.494*E7</f>
        <v>19.759999999999998</v>
      </c>
    </row>
    <row r="8" spans="1:10">
      <c r="A8" s="5"/>
      <c r="B8" s="9" t="s">
        <v>18</v>
      </c>
      <c r="C8" s="10">
        <v>271</v>
      </c>
      <c r="D8" s="10" t="s">
        <v>27</v>
      </c>
      <c r="E8" s="11">
        <v>200</v>
      </c>
      <c r="F8" s="11">
        <v>1.92</v>
      </c>
      <c r="G8" s="10">
        <v>48.64</v>
      </c>
      <c r="H8" s="10">
        <v>0.12</v>
      </c>
      <c r="I8" s="10">
        <v>0</v>
      </c>
      <c r="J8" s="10">
        <v>0.8</v>
      </c>
    </row>
    <row r="9" spans="1:10">
      <c r="A9" s="5"/>
      <c r="B9" s="9" t="s">
        <v>29</v>
      </c>
      <c r="C9" s="10">
        <v>338</v>
      </c>
      <c r="D9" s="10" t="s">
        <v>28</v>
      </c>
      <c r="E9" s="11">
        <v>150</v>
      </c>
      <c r="F9" s="11">
        <v>36</v>
      </c>
      <c r="G9" s="10">
        <f>0.47*E9</f>
        <v>70.5</v>
      </c>
      <c r="H9" s="10">
        <f>0.004*E9</f>
        <v>0.6</v>
      </c>
      <c r="I9" s="10">
        <f>0.004*E9</f>
        <v>0.6</v>
      </c>
      <c r="J9" s="10">
        <f>0.098*E9</f>
        <v>14.700000000000001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0"/>
      <c r="D11" s="21" t="s">
        <v>16</v>
      </c>
      <c r="E11" s="22">
        <f>SUM(E4:E10)</f>
        <v>710</v>
      </c>
      <c r="F11" s="22">
        <f>SUM(F4:F10)</f>
        <v>71.260000000000005</v>
      </c>
      <c r="G11" s="20">
        <f t="shared" ref="G11:J11" si="0">SUM(G4:G10)</f>
        <v>567.37999999999988</v>
      </c>
      <c r="H11" s="20">
        <f t="shared" si="0"/>
        <v>13.249999999999998</v>
      </c>
      <c r="I11" s="20">
        <f t="shared" si="0"/>
        <v>13.639999999999999</v>
      </c>
      <c r="J11" s="20">
        <f t="shared" si="0"/>
        <v>82.33</v>
      </c>
    </row>
    <row r="12" spans="1:10" ht="19.5" thickBot="1">
      <c r="A12" s="6"/>
      <c r="B12" s="13"/>
      <c r="C12" s="20"/>
      <c r="D12" s="21"/>
      <c r="E12" s="22"/>
      <c r="F12" s="22"/>
      <c r="G12" s="20"/>
      <c r="H12" s="20"/>
      <c r="I12" s="20"/>
      <c r="J12" s="20"/>
    </row>
    <row r="13" spans="1:10">
      <c r="A13" s="7" t="s">
        <v>15</v>
      </c>
      <c r="B13" s="9" t="s">
        <v>25</v>
      </c>
      <c r="C13" s="10">
        <v>103</v>
      </c>
      <c r="D13" s="10" t="s">
        <v>32</v>
      </c>
      <c r="E13" s="11">
        <v>250</v>
      </c>
      <c r="F13" s="11">
        <v>31.98</v>
      </c>
      <c r="G13" s="10">
        <v>118.25</v>
      </c>
      <c r="H13" s="10">
        <v>2.69</v>
      </c>
      <c r="I13" s="10">
        <v>2.84</v>
      </c>
      <c r="J13" s="10">
        <v>17.46</v>
      </c>
    </row>
    <row r="14" spans="1:10">
      <c r="A14" s="7"/>
      <c r="B14" s="9" t="s">
        <v>21</v>
      </c>
      <c r="C14" s="10">
        <v>229</v>
      </c>
      <c r="D14" s="10" t="s">
        <v>33</v>
      </c>
      <c r="E14" s="11">
        <v>100</v>
      </c>
      <c r="F14" s="11">
        <v>34.799999999999997</v>
      </c>
      <c r="G14" s="10">
        <v>105</v>
      </c>
      <c r="H14" s="10">
        <v>9.75</v>
      </c>
      <c r="I14" s="10">
        <v>4.95</v>
      </c>
      <c r="J14" s="10">
        <v>3.8</v>
      </c>
    </row>
    <row r="15" spans="1:10">
      <c r="A15" s="7"/>
      <c r="B15" s="9" t="s">
        <v>30</v>
      </c>
      <c r="C15" s="10">
        <v>171</v>
      </c>
      <c r="D15" s="10" t="s">
        <v>34</v>
      </c>
      <c r="E15" s="11">
        <v>200</v>
      </c>
      <c r="F15" s="11">
        <v>20.43</v>
      </c>
      <c r="G15" s="10">
        <v>261.8</v>
      </c>
      <c r="H15" s="10">
        <v>4.8499999999999996</v>
      </c>
      <c r="I15" s="10">
        <v>4.3</v>
      </c>
      <c r="J15" s="10">
        <v>50.97</v>
      </c>
    </row>
    <row r="16" spans="1:10">
      <c r="A16" s="7"/>
      <c r="B16" s="9" t="s">
        <v>18</v>
      </c>
      <c r="C16" s="10">
        <v>271</v>
      </c>
      <c r="D16" s="10" t="s">
        <v>27</v>
      </c>
      <c r="E16" s="11">
        <v>200</v>
      </c>
      <c r="F16" s="11">
        <v>1.92</v>
      </c>
      <c r="G16" s="10">
        <v>48.64</v>
      </c>
      <c r="H16" s="10">
        <v>0.12</v>
      </c>
      <c r="I16" s="10">
        <v>0</v>
      </c>
      <c r="J16" s="10">
        <v>0.8</v>
      </c>
    </row>
    <row r="17" spans="1:10">
      <c r="A17" s="7"/>
      <c r="B17" s="9" t="s">
        <v>17</v>
      </c>
      <c r="C17" s="10">
        <v>0</v>
      </c>
      <c r="D17" s="10" t="s">
        <v>19</v>
      </c>
      <c r="E17" s="11">
        <v>60</v>
      </c>
      <c r="F17" s="11">
        <v>5.59</v>
      </c>
      <c r="G17" s="10">
        <f>2.338*E17</f>
        <v>140.28</v>
      </c>
      <c r="H17" s="10">
        <f>0.079*E17</f>
        <v>4.74</v>
      </c>
      <c r="I17" s="10">
        <f>0.01*E17</f>
        <v>0.6</v>
      </c>
      <c r="J17" s="10">
        <f>0.483*E17</f>
        <v>28.98</v>
      </c>
    </row>
    <row r="18" spans="1:10">
      <c r="A18" s="7"/>
      <c r="B18" s="23" t="s">
        <v>20</v>
      </c>
      <c r="C18" s="10">
        <v>0</v>
      </c>
      <c r="D18" s="10" t="s">
        <v>22</v>
      </c>
      <c r="E18" s="11">
        <v>60</v>
      </c>
      <c r="F18" s="11">
        <v>5.59</v>
      </c>
      <c r="G18" s="10">
        <f>2.299*E18</f>
        <v>137.94</v>
      </c>
      <c r="H18" s="10">
        <f>0.056*E18</f>
        <v>3.36</v>
      </c>
      <c r="I18" s="10">
        <f>0.011*E18</f>
        <v>0.65999999999999992</v>
      </c>
      <c r="J18" s="10">
        <f>0.494*E18</f>
        <v>29.64</v>
      </c>
    </row>
    <row r="19" spans="1:10">
      <c r="A19" s="7"/>
      <c r="B19" s="9" t="s">
        <v>26</v>
      </c>
      <c r="C19" s="10">
        <v>456</v>
      </c>
      <c r="D19" s="10" t="s">
        <v>35</v>
      </c>
      <c r="E19" s="11">
        <v>75</v>
      </c>
      <c r="F19" s="11">
        <v>17</v>
      </c>
      <c r="G19" s="31">
        <f>3.813*E19</f>
        <v>285.97500000000002</v>
      </c>
      <c r="H19" s="10">
        <f>0.0652*E19</f>
        <v>4.8899999999999997</v>
      </c>
      <c r="I19" s="10">
        <f>0.1124*E19</f>
        <v>8.43</v>
      </c>
      <c r="J19" s="32">
        <f>0.6357*E19</f>
        <v>47.677500000000002</v>
      </c>
    </row>
    <row r="20" spans="1:10">
      <c r="A20" s="7"/>
      <c r="B20" s="9"/>
      <c r="C20" s="10"/>
      <c r="D20" s="25"/>
      <c r="E20" s="26"/>
      <c r="F20" s="11"/>
      <c r="G20" s="27"/>
      <c r="H20" s="27"/>
      <c r="I20" s="27"/>
      <c r="J20" s="27"/>
    </row>
    <row r="21" spans="1:10" ht="19.5" thickBot="1">
      <c r="A21" s="6"/>
      <c r="B21" s="14"/>
      <c r="C21" s="14"/>
      <c r="D21" s="15"/>
      <c r="E21" s="22">
        <f>SUM(E13:E19)</f>
        <v>945</v>
      </c>
      <c r="F21" s="24">
        <f t="shared" ref="F21:J21" si="1">SUM(F13:F20)</f>
        <v>117.31000000000002</v>
      </c>
      <c r="G21" s="16">
        <f t="shared" si="1"/>
        <v>1097.8850000000002</v>
      </c>
      <c r="H21" s="16">
        <f t="shared" si="1"/>
        <v>30.4</v>
      </c>
      <c r="I21" s="16">
        <f t="shared" si="1"/>
        <v>21.78</v>
      </c>
      <c r="J21" s="16">
        <f t="shared" si="1"/>
        <v>179.32750000000001</v>
      </c>
    </row>
    <row r="22" spans="1:10">
      <c r="B22" s="17"/>
      <c r="C22" s="17"/>
      <c r="D22" s="17"/>
      <c r="E22" s="17"/>
      <c r="F22" s="17"/>
      <c r="G22" s="17"/>
      <c r="H22" s="17"/>
      <c r="I22" s="17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2025-06-20T03:18:07Z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