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18"/>
  <c r="I18"/>
  <c r="H18"/>
  <c r="G18"/>
  <c r="J17"/>
  <c r="I17"/>
  <c r="H17"/>
  <c r="G17"/>
  <c r="J7"/>
  <c r="I7"/>
  <c r="H7"/>
  <c r="G7"/>
  <c r="J6"/>
  <c r="I6"/>
  <c r="H6"/>
  <c r="G6"/>
  <c r="I5"/>
  <c r="H5"/>
  <c r="E11"/>
  <c r="E21"/>
  <c r="J11" l="1"/>
  <c r="G21"/>
  <c r="F21"/>
  <c r="F11"/>
  <c r="I11" l="1"/>
  <c r="G11"/>
  <c r="J21"/>
  <c r="I21"/>
  <c r="H21"/>
  <c r="H11"/>
</calcChain>
</file>

<file path=xl/sharedStrings.xml><?xml version="1.0" encoding="utf-8"?>
<sst xmlns="http://schemas.openxmlformats.org/spreadsheetml/2006/main" count="43" uniqueCount="36">
  <si>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</si>
  <si>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</si>
  <si>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</si>
  <si>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</si>
  <si>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</si>
  <si>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</si>
  <si>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</si>
  <si>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</si>
  <si>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</si>
  <si>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</si>
  <si>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</si>
  <si>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</si>
  <si>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</si>
  <si>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</si>
  <si>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</si>
  <si>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</si>
  <si>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</si>
  <si>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белый</t>
  </si>
  <si>
    <t>гор.напиток</t>
  </si>
  <si>
    <t>Хлеб пшеничный</t>
  </si>
  <si>
    <t>Гарнир</t>
  </si>
  <si>
    <t>хлеб ржен</t>
  </si>
  <si>
    <t>гор. блюдо</t>
  </si>
  <si>
    <t>Хлеб ржаной</t>
  </si>
  <si>
    <t>Масло сливочное</t>
  </si>
  <si>
    <t>Масло слив.</t>
  </si>
  <si>
    <t>Выпечка</t>
  </si>
  <si>
    <t>Гор.блюдо</t>
  </si>
  <si>
    <t>Чай с сахаром</t>
  </si>
  <si>
    <t>Сыр</t>
  </si>
  <si>
    <t>Каша ячневая молочная вязкая</t>
  </si>
  <si>
    <t xml:space="preserve">Картофельное пюре </t>
  </si>
  <si>
    <t>Котлета рыбная( минтай)</t>
  </si>
  <si>
    <t>Напиток из шиповника</t>
  </si>
  <si>
    <t>Печенье</t>
  </si>
  <si>
    <t>Щи из свежей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</si>
</sst>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9" sqref="D19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1</v>
      </c>
      <c r="C1" s="27"/>
      <c r="D1" s="28"/>
      <c r="E1" s="18" t="s">
        <v>2</v>
      </c>
      <c r="F1" s="19"/>
      <c r="G1" s="18"/>
      <c r="H1" s="18"/>
      <c r="I1" s="18" t="s">
        <v>3</v>
      </c>
      <c r="J1" s="20">
        <v>45818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22</v>
      </c>
      <c r="C4" s="10">
        <v>174</v>
      </c>
      <c r="D4" s="10" t="s">
        <v>30</v>
      </c>
      <c r="E4" s="11">
        <v>210</v>
      </c>
      <c r="F4" s="11">
        <v>27.02</v>
      </c>
      <c r="G4" s="24">
        <v>286</v>
      </c>
      <c r="H4" s="29">
        <v>7.31</v>
      </c>
      <c r="I4" s="29">
        <v>10.98</v>
      </c>
      <c r="J4" s="29">
        <v>39.200000000000003</v>
      </c>
    </row>
    <row r="5" spans="1:10">
      <c r="A5" s="5"/>
      <c r="B5" s="9" t="s">
        <v>29</v>
      </c>
      <c r="C5" s="10">
        <v>15</v>
      </c>
      <c r="D5" s="10" t="s">
        <v>29</v>
      </c>
      <c r="E5" s="11">
        <v>40</v>
      </c>
      <c r="F5" s="11">
        <v>23.71</v>
      </c>
      <c r="G5" s="10">
        <v>103</v>
      </c>
      <c r="H5" s="10">
        <f>0.263*E5</f>
        <v>10.52</v>
      </c>
      <c r="I5" s="10">
        <f>0.266*E5</f>
        <v>10.64</v>
      </c>
      <c r="J5" s="10">
        <v>0</v>
      </c>
    </row>
    <row r="6" spans="1:10">
      <c r="A6" s="5"/>
      <c r="B6" s="9" t="s">
        <v>17</v>
      </c>
      <c r="C6" s="10">
        <v>0</v>
      </c>
      <c r="D6" s="10" t="s">
        <v>19</v>
      </c>
      <c r="E6" s="11">
        <v>60</v>
      </c>
      <c r="F6" s="11">
        <v>5.59</v>
      </c>
      <c r="G6" s="10">
        <f>2.338*E6</f>
        <v>140.28</v>
      </c>
      <c r="H6" s="10">
        <f>0.079*E6</f>
        <v>4.74</v>
      </c>
      <c r="I6" s="10">
        <f>0.01*E6</f>
        <v>0.6</v>
      </c>
      <c r="J6" s="10">
        <f>0.483*E6</f>
        <v>28.98</v>
      </c>
    </row>
    <row r="7" spans="1:10">
      <c r="A7" s="5"/>
      <c r="B7" s="24" t="s">
        <v>21</v>
      </c>
      <c r="C7" s="10">
        <v>0</v>
      </c>
      <c r="D7" s="10" t="s">
        <v>23</v>
      </c>
      <c r="E7" s="11">
        <v>40</v>
      </c>
      <c r="F7" s="11">
        <v>3.72</v>
      </c>
      <c r="G7" s="10">
        <f>2.299*E7</f>
        <v>91.96</v>
      </c>
      <c r="H7" s="10">
        <f>0.056*E7</f>
        <v>2.2400000000000002</v>
      </c>
      <c r="I7" s="10">
        <f>0.011*E7</f>
        <v>0.43999999999999995</v>
      </c>
      <c r="J7" s="10">
        <f>0.494*E7</f>
        <v>19.759999999999998</v>
      </c>
    </row>
    <row r="8" spans="1:10">
      <c r="A8" s="5"/>
      <c r="B8" s="9" t="s">
        <v>18</v>
      </c>
      <c r="C8" s="10">
        <v>271</v>
      </c>
      <c r="D8" s="10" t="s">
        <v>28</v>
      </c>
      <c r="E8" s="11">
        <v>200</v>
      </c>
      <c r="F8" s="11">
        <v>1.92</v>
      </c>
      <c r="G8" s="10">
        <v>48.64</v>
      </c>
      <c r="H8" s="10">
        <v>0.12</v>
      </c>
      <c r="I8" s="10">
        <v>0</v>
      </c>
      <c r="J8" s="10">
        <v>0.8</v>
      </c>
    </row>
    <row r="9" spans="1:10">
      <c r="A9" s="5"/>
      <c r="B9" s="9" t="s">
        <v>25</v>
      </c>
      <c r="C9" s="10">
        <v>14</v>
      </c>
      <c r="D9" s="10" t="s">
        <v>24</v>
      </c>
      <c r="E9" s="11">
        <v>10</v>
      </c>
      <c r="F9" s="11">
        <v>10.99</v>
      </c>
      <c r="G9" s="10">
        <v>66</v>
      </c>
      <c r="H9" s="10">
        <v>0.08</v>
      </c>
      <c r="I9" s="10">
        <v>7.25</v>
      </c>
      <c r="J9" s="10">
        <v>0.13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16</v>
      </c>
      <c r="E11" s="23">
        <f>SUM(E4:E10)</f>
        <v>560</v>
      </c>
      <c r="F11" s="23">
        <f>SUM(F4:F10)</f>
        <v>72.95</v>
      </c>
      <c r="G11" s="21">
        <f t="shared" ref="G11:J11" si="0">SUM(G4:G10)</f>
        <v>735.88</v>
      </c>
      <c r="H11" s="21">
        <f t="shared" si="0"/>
        <v>25.01</v>
      </c>
      <c r="I11" s="21">
        <f t="shared" si="0"/>
        <v>29.910000000000004</v>
      </c>
      <c r="J11" s="21">
        <f t="shared" si="0"/>
        <v>88.86999999999999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27</v>
      </c>
      <c r="C13" s="10">
        <v>88</v>
      </c>
      <c r="D13" s="10" t="s">
        <v>35</v>
      </c>
      <c r="E13" s="11">
        <v>250</v>
      </c>
      <c r="F13" s="11">
        <v>38.380000000000003</v>
      </c>
      <c r="G13" s="10">
        <v>89.75</v>
      </c>
      <c r="H13" s="10">
        <v>1.77</v>
      </c>
      <c r="I13" s="10">
        <v>4.95</v>
      </c>
      <c r="J13" s="10">
        <v>7.9</v>
      </c>
    </row>
    <row r="14" spans="1:10">
      <c r="A14" s="7"/>
      <c r="B14" s="9" t="s">
        <v>20</v>
      </c>
      <c r="C14" s="10">
        <v>128</v>
      </c>
      <c r="D14" s="10" t="s">
        <v>31</v>
      </c>
      <c r="E14" s="11">
        <v>200</v>
      </c>
      <c r="F14" s="11">
        <v>31.59</v>
      </c>
      <c r="G14" s="10">
        <v>204.6</v>
      </c>
      <c r="H14" s="10">
        <v>4.1900000000000004</v>
      </c>
      <c r="I14" s="10">
        <v>9.06</v>
      </c>
      <c r="J14" s="10">
        <v>24.5</v>
      </c>
    </row>
    <row r="15" spans="1:10">
      <c r="A15" s="7"/>
      <c r="B15" s="9" t="s">
        <v>22</v>
      </c>
      <c r="C15" s="10">
        <v>234</v>
      </c>
      <c r="D15" s="10" t="s">
        <v>32</v>
      </c>
      <c r="E15" s="11">
        <v>105</v>
      </c>
      <c r="F15" s="11">
        <v>40.08</v>
      </c>
      <c r="G15" s="10">
        <v>223</v>
      </c>
      <c r="H15" s="10">
        <v>12.96</v>
      </c>
      <c r="I15" s="10">
        <v>11.84</v>
      </c>
      <c r="J15" s="10">
        <v>15.92</v>
      </c>
    </row>
    <row r="16" spans="1:10">
      <c r="A16" s="7"/>
      <c r="B16" s="9" t="s">
        <v>18</v>
      </c>
      <c r="C16" s="10">
        <v>388</v>
      </c>
      <c r="D16" s="10" t="s">
        <v>33</v>
      </c>
      <c r="E16" s="11">
        <v>200</v>
      </c>
      <c r="F16" s="11">
        <v>8.39</v>
      </c>
      <c r="G16" s="10">
        <v>88.2</v>
      </c>
      <c r="H16" s="10">
        <v>0.68</v>
      </c>
      <c r="I16" s="10">
        <v>0.28000000000000003</v>
      </c>
      <c r="J16" s="10">
        <v>20.76</v>
      </c>
    </row>
    <row r="17" spans="1:10">
      <c r="A17" s="7"/>
      <c r="B17" s="9" t="s">
        <v>26</v>
      </c>
      <c r="C17" s="10">
        <v>0</v>
      </c>
      <c r="D17" s="10" t="s">
        <v>34</v>
      </c>
      <c r="E17" s="11">
        <v>50</v>
      </c>
      <c r="F17" s="11">
        <v>12.5</v>
      </c>
      <c r="G17" s="10">
        <f>8.9*E17</f>
        <v>445</v>
      </c>
      <c r="H17" s="10">
        <f>0.077*E17</f>
        <v>3.85</v>
      </c>
      <c r="I17" s="10">
        <f>0.109*E17</f>
        <v>5.45</v>
      </c>
      <c r="J17" s="10">
        <f>0.652*E17</f>
        <v>32.6</v>
      </c>
    </row>
    <row r="18" spans="1:10">
      <c r="A18" s="7"/>
      <c r="B18" s="9" t="s">
        <v>17</v>
      </c>
      <c r="C18" s="10">
        <v>0</v>
      </c>
      <c r="D18" s="10" t="s">
        <v>19</v>
      </c>
      <c r="E18" s="11">
        <v>60</v>
      </c>
      <c r="F18" s="11">
        <v>5.59</v>
      </c>
      <c r="G18" s="10">
        <f>2.338*E18</f>
        <v>140.28</v>
      </c>
      <c r="H18" s="10">
        <f>0.079*E18</f>
        <v>4.74</v>
      </c>
      <c r="I18" s="10">
        <f>0.01*E18</f>
        <v>0.6</v>
      </c>
      <c r="J18" s="10">
        <f>0.483*E18</f>
        <v>28.98</v>
      </c>
    </row>
    <row r="19" spans="1:10">
      <c r="A19" s="7"/>
      <c r="B19" s="24" t="s">
        <v>21</v>
      </c>
      <c r="C19" s="10">
        <v>0</v>
      </c>
      <c r="D19" s="10" t="s">
        <v>23</v>
      </c>
      <c r="E19" s="11">
        <v>40</v>
      </c>
      <c r="F19" s="11">
        <v>3.72</v>
      </c>
      <c r="G19" s="10">
        <f>2.299*E19</f>
        <v>91.96</v>
      </c>
      <c r="H19" s="10">
        <f>0.056*E19</f>
        <v>2.2400000000000002</v>
      </c>
      <c r="I19" s="10">
        <f>0.011*E19</f>
        <v>0.43999999999999995</v>
      </c>
      <c r="J19" s="10">
        <f>0.494*E19</f>
        <v>19.759999999999998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3">
        <f>SUM(E13:E19)</f>
        <v>905</v>
      </c>
      <c r="F21" s="25">
        <f t="shared" ref="F21:J21" si="1">SUM(F13:F20)</f>
        <v>140.25</v>
      </c>
      <c r="G21" s="16">
        <f t="shared" si="1"/>
        <v>1282.7900000000002</v>
      </c>
      <c r="H21" s="16">
        <f t="shared" si="1"/>
        <v>30.430000000000007</v>
      </c>
      <c r="I21" s="16">
        <f t="shared" si="1"/>
        <v>32.619999999999997</v>
      </c>
      <c r="J21" s="16">
        <f t="shared" si="1"/>
        <v>150.41999999999999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2025-06-09T00:32:37Z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