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7"/>
  <c r="I7"/>
  <c r="H7"/>
  <c r="G7"/>
  <c r="J6"/>
  <c r="I6"/>
  <c r="H6"/>
  <c r="G6"/>
  <c r="I5"/>
  <c r="H5"/>
  <c r="J11" l="1"/>
  <c r="G2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<sst xmlns="http://schemas.openxmlformats.org/spreadsheetml/2006/main" count="43" uniqueCount="36">
  <si>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</si>
  <si>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</si>
  <si>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</si>
  <si>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</si>
  <si>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</si>
  <si>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</si>
  <si>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</si>
  <si>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</si>
  <si>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</si>
  <si>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</si>
  <si>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</si>
  <si>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</si>
  <si>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</si>
  <si>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</si>
  <si>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</si>
  <si>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</si>
  <si>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</si>
  <si>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</si>
  <si>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</si>
  <si>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</si>
  <si>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Чай с сахаром</t>
  </si>
  <si>
    <t>Гарнир</t>
  </si>
  <si>
    <t>хлеб ржен</t>
  </si>
  <si>
    <t>гор. блюдо</t>
  </si>
  <si>
    <t>Хлеб ржаной</t>
  </si>
  <si>
    <t>Масло сливочное</t>
  </si>
  <si>
    <t>Масло слив.</t>
  </si>
  <si>
    <t>Выпечка</t>
  </si>
  <si>
    <t>Гор.блюдо</t>
  </si>
  <si>
    <t>Сыр</t>
  </si>
  <si>
    <t>Булочка школьная</t>
  </si>
  <si>
    <t>Каша вязкая молочная из риса</t>
  </si>
  <si>
    <t>Какао с молоком</t>
  </si>
  <si>
    <t>Рассольник Ленинградский</t>
  </si>
  <si>
    <t xml:space="preserve">Картофельное пюре </t>
  </si>
  <si>
    <t>Котлета рыбная( минтай)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</si>
</sst>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21" sqref="B2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9" t="s">
        <v>1</v>
      </c>
      <c r="C1" s="30"/>
      <c r="D1" s="31"/>
      <c r="E1" s="18" t="s">
        <v>2</v>
      </c>
      <c r="F1" s="19"/>
      <c r="G1" s="18"/>
      <c r="H1" s="18"/>
      <c r="I1" s="18" t="s">
        <v>3</v>
      </c>
      <c r="J1" s="20">
        <v>45812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23</v>
      </c>
      <c r="C4" s="10">
        <v>174</v>
      </c>
      <c r="D4" s="10" t="s">
        <v>31</v>
      </c>
      <c r="E4" s="11">
        <v>205</v>
      </c>
      <c r="F4" s="11">
        <v>31.07</v>
      </c>
      <c r="G4" s="10">
        <v>227</v>
      </c>
      <c r="H4" s="10">
        <v>6</v>
      </c>
      <c r="I4" s="10">
        <v>10.5</v>
      </c>
      <c r="J4" s="10">
        <v>49.95</v>
      </c>
    </row>
    <row r="5" spans="1:10">
      <c r="A5" s="5"/>
      <c r="B5" s="9" t="s">
        <v>29</v>
      </c>
      <c r="C5" s="10">
        <v>15</v>
      </c>
      <c r="D5" s="10" t="s">
        <v>29</v>
      </c>
      <c r="E5" s="11">
        <v>30</v>
      </c>
      <c r="F5" s="11">
        <v>17.78</v>
      </c>
      <c r="G5" s="10">
        <v>103</v>
      </c>
      <c r="H5" s="10">
        <f>0.263*E5</f>
        <v>7.8900000000000006</v>
      </c>
      <c r="I5" s="10">
        <f>0.266*E5</f>
        <v>7.98</v>
      </c>
      <c r="J5" s="10">
        <v>0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4" t="s">
        <v>22</v>
      </c>
      <c r="C7" s="10">
        <v>0</v>
      </c>
      <c r="D7" s="10" t="s">
        <v>24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382</v>
      </c>
      <c r="D8" s="10" t="s">
        <v>32</v>
      </c>
      <c r="E8" s="11">
        <v>200</v>
      </c>
      <c r="F8" s="11">
        <v>19.899999999999999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26</v>
      </c>
      <c r="C9" s="10">
        <v>14</v>
      </c>
      <c r="D9" s="10" t="s">
        <v>25</v>
      </c>
      <c r="E9" s="11">
        <v>10</v>
      </c>
      <c r="F9" s="11">
        <v>10.99</v>
      </c>
      <c r="G9" s="10">
        <v>66</v>
      </c>
      <c r="H9" s="10">
        <v>0.08</v>
      </c>
      <c r="I9" s="10">
        <v>7.25</v>
      </c>
      <c r="J9" s="10">
        <v>0.13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16</v>
      </c>
      <c r="E11" s="23">
        <f>SUM(E4:E10)</f>
        <v>545</v>
      </c>
      <c r="F11" s="23">
        <f>SUM(F4:F10)</f>
        <v>89.05</v>
      </c>
      <c r="G11" s="21">
        <f t="shared" ref="G11:J11" si="0">SUM(G4:G10)</f>
        <v>746.84</v>
      </c>
      <c r="H11" s="21">
        <f t="shared" si="0"/>
        <v>24.96</v>
      </c>
      <c r="I11" s="21">
        <f t="shared" si="0"/>
        <v>30.310000000000002</v>
      </c>
      <c r="J11" s="21">
        <f t="shared" si="0"/>
        <v>116.39999999999999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28</v>
      </c>
      <c r="C13" s="10">
        <v>96</v>
      </c>
      <c r="D13" s="10" t="s">
        <v>33</v>
      </c>
      <c r="E13" s="11">
        <v>250</v>
      </c>
      <c r="F13" s="11">
        <v>32.96</v>
      </c>
      <c r="G13" s="10">
        <v>107.25</v>
      </c>
      <c r="H13" s="10">
        <v>2.02</v>
      </c>
      <c r="I13" s="10">
        <v>5.09</v>
      </c>
      <c r="J13" s="10">
        <v>11.98</v>
      </c>
    </row>
    <row r="14" spans="1:10">
      <c r="A14" s="7"/>
      <c r="B14" s="9" t="s">
        <v>21</v>
      </c>
      <c r="C14" s="10">
        <v>128</v>
      </c>
      <c r="D14" s="10" t="s">
        <v>34</v>
      </c>
      <c r="E14" s="11">
        <v>200</v>
      </c>
      <c r="F14" s="11">
        <v>31.59</v>
      </c>
      <c r="G14" s="10">
        <v>204.6</v>
      </c>
      <c r="H14" s="10">
        <v>4.1900000000000004</v>
      </c>
      <c r="I14" s="10">
        <v>9.06</v>
      </c>
      <c r="J14" s="10">
        <v>24.5</v>
      </c>
    </row>
    <row r="15" spans="1:10">
      <c r="A15" s="7"/>
      <c r="B15" s="9" t="s">
        <v>23</v>
      </c>
      <c r="C15" s="10">
        <v>234</v>
      </c>
      <c r="D15" s="10" t="s">
        <v>35</v>
      </c>
      <c r="E15" s="11">
        <v>105</v>
      </c>
      <c r="F15" s="11">
        <v>40.08</v>
      </c>
      <c r="G15" s="10">
        <v>223</v>
      </c>
      <c r="H15" s="10">
        <v>12.96</v>
      </c>
      <c r="I15" s="10">
        <v>11.84</v>
      </c>
      <c r="J15" s="10">
        <v>15.92</v>
      </c>
    </row>
    <row r="16" spans="1:10">
      <c r="A16" s="7"/>
      <c r="B16" s="9" t="s">
        <v>18</v>
      </c>
      <c r="C16" s="10">
        <v>271</v>
      </c>
      <c r="D16" s="10" t="s">
        <v>20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27</v>
      </c>
      <c r="C17" s="10">
        <v>428</v>
      </c>
      <c r="D17" s="26" t="s">
        <v>30</v>
      </c>
      <c r="E17" s="27">
        <v>100</v>
      </c>
      <c r="F17" s="11">
        <v>17</v>
      </c>
      <c r="G17" s="28">
        <v>241.7</v>
      </c>
      <c r="H17" s="28">
        <v>8.35</v>
      </c>
      <c r="I17" s="28">
        <v>3.2</v>
      </c>
      <c r="J17" s="28">
        <v>44.85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60</v>
      </c>
      <c r="F18" s="11">
        <v>5.59</v>
      </c>
      <c r="G18" s="10">
        <f>2.338*E18</f>
        <v>140.28</v>
      </c>
      <c r="H18" s="10">
        <f>0.079*E18</f>
        <v>4.74</v>
      </c>
      <c r="I18" s="10">
        <f>0.01*E18</f>
        <v>0.6</v>
      </c>
      <c r="J18" s="10">
        <f>0.483*E18</f>
        <v>28.98</v>
      </c>
    </row>
    <row r="19" spans="1:10">
      <c r="A19" s="7"/>
      <c r="B19" s="24" t="s">
        <v>22</v>
      </c>
      <c r="C19" s="10">
        <v>0</v>
      </c>
      <c r="D19" s="10" t="s">
        <v>24</v>
      </c>
      <c r="E19" s="11">
        <v>40</v>
      </c>
      <c r="F19" s="11">
        <v>3.72</v>
      </c>
      <c r="G19" s="10">
        <f>2.299*E19</f>
        <v>91.96</v>
      </c>
      <c r="H19" s="10">
        <f>0.056*E19</f>
        <v>2.2400000000000002</v>
      </c>
      <c r="I19" s="10">
        <f>0.011*E19</f>
        <v>0.43999999999999995</v>
      </c>
      <c r="J19" s="10">
        <f>0.494*E19</f>
        <v>19.759999999999998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955</v>
      </c>
      <c r="F21" s="25">
        <f t="shared" si="1"/>
        <v>132.85999999999999</v>
      </c>
      <c r="G21" s="16">
        <f t="shared" si="1"/>
        <v>1057.43</v>
      </c>
      <c r="H21" s="16">
        <f t="shared" si="1"/>
        <v>34.620000000000005</v>
      </c>
      <c r="I21" s="16">
        <f t="shared" si="1"/>
        <v>30.230000000000004</v>
      </c>
      <c r="J21" s="16">
        <f t="shared" si="1"/>
        <v>146.79000000000002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2025-06-03T04:58:44Z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