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76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J18"/>
  <c r="I18"/>
  <c r="H18"/>
  <c r="G18"/>
  <c r="J15"/>
  <c r="I15"/>
  <c r="H15"/>
  <c r="G15"/>
  <c r="I10"/>
  <c r="H10"/>
  <c r="J7"/>
  <c r="I7"/>
  <c r="H7"/>
  <c r="G7"/>
  <c r="J6"/>
  <c r="I6"/>
  <c r="H6"/>
  <c r="G6"/>
  <c r="J11" l="1"/>
  <c r="G21"/>
  <c r="E21"/>
  <c r="F21"/>
  <c r="F11"/>
  <c r="E11"/>
  <c r="I11" l="1"/>
  <c r="G11"/>
  <c r="J21"/>
  <c r="I21"/>
  <c r="H21"/>
  <c r="H11"/>
</calcChain>
</file>

<file path=xl/sharedStrings.xml><?xml version="1.0" encoding="utf-8"?>
<sst xmlns="http://schemas.openxmlformats.org/spreadsheetml/2006/main" count="45" uniqueCount="37">
  <si>
    <t>Школа</t>
  </si>
  <si>
    <t>Гимназия №5 имени Л.В.Усыниной город Северобайкальск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</si>
  <si>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</si>
  <si>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</si>
  <si>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</si>
  <si>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</si>
  <si>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</si>
  <si>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</si>
  <si>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</si>
  <si>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</si>
  <si>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</si>
  <si>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</si>
  <si>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</si>
  <si>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</si>
  <si>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</si>
  <si>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</si>
  <si>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</si>
  <si>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белый</t>
  </si>
  <si>
    <t>гор.напиток</t>
  </si>
  <si>
    <t>Хлеб пшеничный</t>
  </si>
  <si>
    <t>Чай с сахаром</t>
  </si>
  <si>
    <t>Гарнир</t>
  </si>
  <si>
    <t>хлеб ржен</t>
  </si>
  <si>
    <t>гор. блюдо</t>
  </si>
  <si>
    <t>Яйцо варёное</t>
  </si>
  <si>
    <t>Хлеб ржаной</t>
  </si>
  <si>
    <t>Масло сливочное</t>
  </si>
  <si>
    <t>Яйцо</t>
  </si>
  <si>
    <t>Масло слив.</t>
  </si>
  <si>
    <t>Выпечка</t>
  </si>
  <si>
    <t>Гор.блюдо</t>
  </si>
  <si>
    <t>Суп молочный с вермешелью</t>
  </si>
  <si>
    <t>Сыр</t>
  </si>
  <si>
    <t>Щи из свежей капусты</t>
  </si>
  <si>
    <t>Плов</t>
  </si>
  <si>
    <t>Помидор свежий</t>
  </si>
  <si>
    <t>Булочка школьная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</si>
</sst>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14" xfId="0" applyFont="1" applyBorder="1" applyAlignment="1">
      <alignment horizontal="center"/>
    </xf>
    <xf numFmtId="0" fontId="1" fillId="2" borderId="8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2" borderId="4" xfId="0" applyFont="1" applyFill="1" applyBorder="1"/>
    <xf numFmtId="2" fontId="1" fillId="2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2" fillId="2" borderId="0" xfId="0" applyFont="1" applyFill="1" applyBorder="1"/>
    <xf numFmtId="0" fontId="2" fillId="0" borderId="4" xfId="0" applyFont="1" applyBorder="1"/>
    <xf numFmtId="0" fontId="2" fillId="0" borderId="4" xfId="0" applyFont="1" applyBorder="1" applyAlignment="1">
      <alignment horizontal="right"/>
    </xf>
    <xf numFmtId="0" fontId="2" fillId="0" borderId="4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C20" sqref="C20"/>
    </sheetView>
  </sheetViews>
  <sheetFormatPr defaultColWidth="49.42578125" defaultRowHeight="18.75"/>
  <cols>
    <col min="1" max="1" width="13.5703125" style="1" customWidth="1"/>
    <col min="2" max="2" width="14.140625" style="1" customWidth="1"/>
    <col min="3" max="3" width="7.140625" style="1" customWidth="1"/>
    <col min="4" max="4" width="35.140625" style="1" customWidth="1"/>
    <col min="5" max="5" width="10.140625" style="1" customWidth="1"/>
    <col min="6" max="6" width="9.85546875" style="1" customWidth="1"/>
    <col min="7" max="7" width="17.28515625" style="1" customWidth="1"/>
    <col min="8" max="8" width="8.42578125" style="1" customWidth="1"/>
    <col min="9" max="9" width="8.28515625" style="1" customWidth="1"/>
    <col min="10" max="10" width="14.7109375" style="1" customWidth="1"/>
    <col min="11" max="16384" width="49.42578125" style="1"/>
  </cols>
  <sheetData>
    <row r="1" spans="1:10">
      <c r="A1" s="1" t="s">
        <v>0</v>
      </c>
      <c r="B1" s="26" t="s">
        <v>1</v>
      </c>
      <c r="C1" s="27"/>
      <c r="D1" s="28"/>
      <c r="E1" s="18" t="s">
        <v>2</v>
      </c>
      <c r="F1" s="19"/>
      <c r="G1" s="18"/>
      <c r="H1" s="18"/>
      <c r="I1" s="18" t="s">
        <v>3</v>
      </c>
      <c r="J1" s="20">
        <v>45811</v>
      </c>
    </row>
    <row r="2" spans="1:10" ht="7.5" customHeight="1" thickBot="1"/>
    <row r="3" spans="1:10" ht="19.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8" t="s">
        <v>13</v>
      </c>
    </row>
    <row r="4" spans="1:10" ht="19.5" thickTop="1">
      <c r="A4" s="4" t="s">
        <v>14</v>
      </c>
      <c r="B4" s="9" t="s">
        <v>23</v>
      </c>
      <c r="C4" s="10">
        <v>120</v>
      </c>
      <c r="D4" s="10" t="s">
        <v>31</v>
      </c>
      <c r="E4" s="11">
        <v>250</v>
      </c>
      <c r="F4" s="11"/>
      <c r="G4" s="10">
        <v>150</v>
      </c>
      <c r="H4" s="10">
        <v>5.47</v>
      </c>
      <c r="I4" s="10">
        <v>4.75</v>
      </c>
      <c r="J4" s="10">
        <v>17.96</v>
      </c>
    </row>
    <row r="5" spans="1:10">
      <c r="A5" s="5"/>
      <c r="B5" s="9" t="s">
        <v>27</v>
      </c>
      <c r="C5" s="10">
        <v>209</v>
      </c>
      <c r="D5" s="10" t="s">
        <v>24</v>
      </c>
      <c r="E5" s="11">
        <v>40</v>
      </c>
      <c r="F5" s="11">
        <v>14.06</v>
      </c>
      <c r="G5" s="10">
        <v>63</v>
      </c>
      <c r="H5" s="10">
        <v>5.08</v>
      </c>
      <c r="I5" s="10">
        <v>4.5999999999999996</v>
      </c>
      <c r="J5" s="10">
        <v>0.28000000000000003</v>
      </c>
    </row>
    <row r="6" spans="1:10">
      <c r="A6" s="5"/>
      <c r="B6" s="9" t="s">
        <v>17</v>
      </c>
      <c r="C6" s="10">
        <v>0</v>
      </c>
      <c r="D6" s="10" t="s">
        <v>19</v>
      </c>
      <c r="E6" s="11">
        <v>60</v>
      </c>
      <c r="F6" s="11">
        <v>5.59</v>
      </c>
      <c r="G6" s="10">
        <f>2.338*E6</f>
        <v>140.28</v>
      </c>
      <c r="H6" s="10">
        <f>0.079*E6</f>
        <v>4.74</v>
      </c>
      <c r="I6" s="10">
        <f>0.01*E6</f>
        <v>0.6</v>
      </c>
      <c r="J6" s="10">
        <f>0.483*E6</f>
        <v>28.98</v>
      </c>
    </row>
    <row r="7" spans="1:10">
      <c r="A7" s="5"/>
      <c r="B7" s="24" t="s">
        <v>22</v>
      </c>
      <c r="C7" s="10">
        <v>0</v>
      </c>
      <c r="D7" s="10" t="s">
        <v>25</v>
      </c>
      <c r="E7" s="11">
        <v>40</v>
      </c>
      <c r="F7" s="11">
        <v>3.72</v>
      </c>
      <c r="G7" s="10">
        <f>2.299*E7</f>
        <v>91.96</v>
      </c>
      <c r="H7" s="10">
        <f>0.056*E7</f>
        <v>2.2400000000000002</v>
      </c>
      <c r="I7" s="10">
        <f>0.011*E7</f>
        <v>0.43999999999999995</v>
      </c>
      <c r="J7" s="10">
        <f>0.494*E7</f>
        <v>19.759999999999998</v>
      </c>
    </row>
    <row r="8" spans="1:10">
      <c r="A8" s="5"/>
      <c r="B8" s="9" t="s">
        <v>18</v>
      </c>
      <c r="C8" s="10">
        <v>271</v>
      </c>
      <c r="D8" s="10" t="s">
        <v>20</v>
      </c>
      <c r="E8" s="11">
        <v>200</v>
      </c>
      <c r="F8" s="11">
        <v>1.92</v>
      </c>
      <c r="G8" s="10">
        <v>48.64</v>
      </c>
      <c r="H8" s="10">
        <v>0.12</v>
      </c>
      <c r="I8" s="10">
        <v>0</v>
      </c>
      <c r="J8" s="10">
        <v>0.8</v>
      </c>
    </row>
    <row r="9" spans="1:10">
      <c r="A9" s="5"/>
      <c r="B9" s="9" t="s">
        <v>28</v>
      </c>
      <c r="C9" s="10">
        <v>14</v>
      </c>
      <c r="D9" s="10" t="s">
        <v>26</v>
      </c>
      <c r="E9" s="11">
        <v>10</v>
      </c>
      <c r="F9" s="11">
        <v>10.99</v>
      </c>
      <c r="G9" s="10">
        <v>66</v>
      </c>
      <c r="H9" s="10">
        <v>0.08</v>
      </c>
      <c r="I9" s="10">
        <v>7.25</v>
      </c>
      <c r="J9" s="10">
        <v>0.13</v>
      </c>
    </row>
    <row r="10" spans="1:10">
      <c r="A10" s="5"/>
      <c r="B10" s="9" t="s">
        <v>32</v>
      </c>
      <c r="C10" s="10">
        <v>15</v>
      </c>
      <c r="D10" s="10" t="s">
        <v>32</v>
      </c>
      <c r="E10" s="11">
        <v>30</v>
      </c>
      <c r="F10" s="11">
        <v>17.78</v>
      </c>
      <c r="G10" s="10">
        <v>103</v>
      </c>
      <c r="H10" s="10">
        <f>0.263*E10</f>
        <v>7.8900000000000006</v>
      </c>
      <c r="I10" s="10">
        <f>0.266*E10</f>
        <v>7.98</v>
      </c>
      <c r="J10" s="10">
        <v>0</v>
      </c>
    </row>
    <row r="11" spans="1:10">
      <c r="A11" s="5"/>
      <c r="B11" s="12"/>
      <c r="C11" s="21"/>
      <c r="D11" s="22" t="s">
        <v>16</v>
      </c>
      <c r="E11" s="23">
        <f>SUM(E4:E10)</f>
        <v>630</v>
      </c>
      <c r="F11" s="23">
        <f>SUM(F4:F10)</f>
        <v>54.06</v>
      </c>
      <c r="G11" s="21">
        <f t="shared" ref="G11:J11" si="0">SUM(G4:G10)</f>
        <v>662.87999999999988</v>
      </c>
      <c r="H11" s="21">
        <f t="shared" si="0"/>
        <v>25.62</v>
      </c>
      <c r="I11" s="21">
        <f t="shared" si="0"/>
        <v>25.62</v>
      </c>
      <c r="J11" s="21">
        <f t="shared" si="0"/>
        <v>67.909999999999982</v>
      </c>
    </row>
    <row r="12" spans="1:10" ht="19.5" thickBot="1">
      <c r="A12" s="6"/>
      <c r="B12" s="13"/>
      <c r="C12" s="21"/>
      <c r="D12" s="22"/>
      <c r="E12" s="23"/>
      <c r="F12" s="23"/>
      <c r="G12" s="21"/>
      <c r="H12" s="21"/>
      <c r="I12" s="21"/>
      <c r="J12" s="21"/>
    </row>
    <row r="13" spans="1:10">
      <c r="A13" s="7" t="s">
        <v>15</v>
      </c>
      <c r="B13" s="9" t="s">
        <v>30</v>
      </c>
      <c r="C13" s="10">
        <v>88</v>
      </c>
      <c r="D13" s="10" t="s">
        <v>33</v>
      </c>
      <c r="E13" s="11">
        <v>250</v>
      </c>
      <c r="F13" s="11">
        <v>30.74</v>
      </c>
      <c r="G13" s="10">
        <v>89.75</v>
      </c>
      <c r="H13" s="10">
        <v>1.77</v>
      </c>
      <c r="I13" s="10">
        <v>4.95</v>
      </c>
      <c r="J13" s="10">
        <v>7.9</v>
      </c>
    </row>
    <row r="14" spans="1:10">
      <c r="A14" s="7"/>
      <c r="B14" s="9" t="s">
        <v>21</v>
      </c>
      <c r="C14" s="10">
        <v>265</v>
      </c>
      <c r="D14" s="10" t="s">
        <v>34</v>
      </c>
      <c r="E14" s="11">
        <v>250</v>
      </c>
      <c r="F14" s="11">
        <v>71.84</v>
      </c>
      <c r="G14" s="29">
        <v>478</v>
      </c>
      <c r="H14" s="10">
        <v>18.600000000000001</v>
      </c>
      <c r="I14" s="10">
        <v>21.9</v>
      </c>
      <c r="J14" s="10">
        <v>47.5</v>
      </c>
    </row>
    <row r="15" spans="1:10">
      <c r="A15" s="7"/>
      <c r="B15" s="9" t="s">
        <v>23</v>
      </c>
      <c r="C15" s="10">
        <v>71</v>
      </c>
      <c r="D15" s="10" t="s">
        <v>35</v>
      </c>
      <c r="E15" s="11">
        <v>100</v>
      </c>
      <c r="F15" s="11">
        <v>26.8</v>
      </c>
      <c r="G15" s="10">
        <f>0.22*E15</f>
        <v>22</v>
      </c>
      <c r="H15" s="10">
        <f>0.011*E15</f>
        <v>1.0999999999999999</v>
      </c>
      <c r="I15" s="10">
        <f>0.002*E15</f>
        <v>0.2</v>
      </c>
      <c r="J15" s="10">
        <f>0.038*E15</f>
        <v>3.8</v>
      </c>
    </row>
    <row r="16" spans="1:10">
      <c r="A16" s="7"/>
      <c r="B16" s="9" t="s">
        <v>18</v>
      </c>
      <c r="C16" s="10">
        <v>271</v>
      </c>
      <c r="D16" s="10" t="s">
        <v>20</v>
      </c>
      <c r="E16" s="11">
        <v>200</v>
      </c>
      <c r="F16" s="11">
        <v>1.92</v>
      </c>
      <c r="G16" s="10">
        <v>48.64</v>
      </c>
      <c r="H16" s="10">
        <v>0.12</v>
      </c>
      <c r="I16" s="10">
        <v>0</v>
      </c>
      <c r="J16" s="10">
        <v>0.8</v>
      </c>
    </row>
    <row r="17" spans="1:10">
      <c r="A17" s="7"/>
      <c r="B17" s="9" t="s">
        <v>29</v>
      </c>
      <c r="C17" s="10">
        <v>428</v>
      </c>
      <c r="D17" s="30" t="s">
        <v>36</v>
      </c>
      <c r="E17" s="31">
        <v>100</v>
      </c>
      <c r="F17" s="11">
        <v>17</v>
      </c>
      <c r="G17" s="32">
        <v>241.7</v>
      </c>
      <c r="H17" s="32">
        <v>8.35</v>
      </c>
      <c r="I17" s="32">
        <v>3.2</v>
      </c>
      <c r="J17" s="32">
        <v>44.85</v>
      </c>
    </row>
    <row r="18" spans="1:10">
      <c r="A18" s="7"/>
      <c r="B18" s="9" t="s">
        <v>17</v>
      </c>
      <c r="C18" s="10">
        <v>0</v>
      </c>
      <c r="D18" s="10" t="s">
        <v>19</v>
      </c>
      <c r="E18" s="11">
        <v>60</v>
      </c>
      <c r="F18" s="11">
        <v>5.59</v>
      </c>
      <c r="G18" s="10">
        <f>2.338*E18</f>
        <v>140.28</v>
      </c>
      <c r="H18" s="10">
        <f>0.079*E18</f>
        <v>4.74</v>
      </c>
      <c r="I18" s="10">
        <f>0.01*E18</f>
        <v>0.6</v>
      </c>
      <c r="J18" s="10">
        <f>0.483*E18</f>
        <v>28.98</v>
      </c>
    </row>
    <row r="19" spans="1:10">
      <c r="A19" s="7"/>
      <c r="B19" s="24" t="s">
        <v>22</v>
      </c>
      <c r="C19" s="10">
        <v>0</v>
      </c>
      <c r="D19" s="10" t="s">
        <v>25</v>
      </c>
      <c r="E19" s="11">
        <v>40</v>
      </c>
      <c r="F19" s="11">
        <v>3.72</v>
      </c>
      <c r="G19" s="10">
        <f>2.299*E19</f>
        <v>91.96</v>
      </c>
      <c r="H19" s="10">
        <f>0.056*E19</f>
        <v>2.2400000000000002</v>
      </c>
      <c r="I19" s="10">
        <f>0.011*E19</f>
        <v>0.43999999999999995</v>
      </c>
      <c r="J19" s="10">
        <f>0.494*E19</f>
        <v>19.759999999999998</v>
      </c>
    </row>
    <row r="20" spans="1:10">
      <c r="A20" s="7"/>
      <c r="B20" s="17"/>
      <c r="C20" s="10"/>
      <c r="D20" s="10"/>
      <c r="E20" s="11"/>
      <c r="F20" s="11"/>
      <c r="G20" s="10"/>
      <c r="H20" s="10"/>
      <c r="I20" s="10"/>
      <c r="J20" s="10"/>
    </row>
    <row r="21" spans="1:10" ht="19.5" thickBot="1">
      <c r="A21" s="6"/>
      <c r="B21" s="14"/>
      <c r="C21" s="14"/>
      <c r="D21" s="15"/>
      <c r="E21" s="25">
        <f t="shared" ref="E21:J21" si="1">SUM(E13:E20)</f>
        <v>1000</v>
      </c>
      <c r="F21" s="25">
        <f t="shared" si="1"/>
        <v>157.60999999999999</v>
      </c>
      <c r="G21" s="16">
        <f t="shared" si="1"/>
        <v>1112.33</v>
      </c>
      <c r="H21" s="16">
        <f t="shared" si="1"/>
        <v>36.920000000000009</v>
      </c>
      <c r="I21" s="16">
        <f t="shared" si="1"/>
        <v>31.29</v>
      </c>
      <c r="J21" s="16">
        <f t="shared" si="1"/>
        <v>153.58999999999997</v>
      </c>
    </row>
    <row r="22" spans="1:10">
      <c r="B22" s="18"/>
      <c r="C22" s="18"/>
      <c r="D22" s="18"/>
      <c r="E22" s="18"/>
      <c r="F22" s="18"/>
      <c r="G22" s="18"/>
      <c r="H22" s="18"/>
      <c r="I22" s="18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Контингент</cp:lastModifiedBy>
  <cp:lastPrinted>2022-09-05T23:42:33Z</cp:lastPrinted>
  <dcterms:created xsi:type="dcterms:W3CDTF">2015-06-05T18:19:00Z</dcterms:created>
  <dcterms:modified xsi:type="dcterms:W3CDTF">2025-06-02T04:32:27Z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