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7"/>
  <c r="I7"/>
  <c r="H7"/>
  <c r="G7"/>
  <c r="J6"/>
  <c r="I6"/>
  <c r="H6"/>
  <c r="G6"/>
  <c r="J11" l="1"/>
  <c r="G2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<sst xmlns="http://schemas.openxmlformats.org/spreadsheetml/2006/main" count="43" uniqueCount="37">
  <si>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</si>
  <si>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</si>
  <si>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</si>
  <si>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</si>
  <si>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</si>
  <si>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</si>
  <si>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</si>
  <si>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</si>
  <si>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</si>
  <si>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</si>
  <si>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</si>
  <si>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</si>
  <si>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</si>
  <si>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</si>
  <si>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</si>
  <si>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</si>
  <si>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</si>
  <si>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</si>
  <si>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</si>
  <si>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</si>
  <si>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Чай с сахаром</t>
  </si>
  <si>
    <t>Гарнир</t>
  </si>
  <si>
    <t>хлеб ржен</t>
  </si>
  <si>
    <t>гор. блюдо</t>
  </si>
  <si>
    <t xml:space="preserve">Каша  манная молочная </t>
  </si>
  <si>
    <t>Яйцо варёное</t>
  </si>
  <si>
    <t>Хлеб ржаной</t>
  </si>
  <si>
    <t>Какао с молоком</t>
  </si>
  <si>
    <t>Масло сливочное</t>
  </si>
  <si>
    <t>Суп картофельный с макаронами</t>
  </si>
  <si>
    <t>Гречка отварная</t>
  </si>
  <si>
    <t>Гуляш из говядины</t>
  </si>
  <si>
    <t>Коржик  молочный</t>
  </si>
  <si>
    <t>Яйцо</t>
  </si>
  <si>
    <t>Масло слив.</t>
  </si>
  <si>
    <t>Выпечка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</si>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</sst>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6" sqref="B16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1</v>
      </c>
      <c r="C1" s="27"/>
      <c r="D1" s="28"/>
      <c r="E1" s="18" t="s">
        <v>2</v>
      </c>
      <c r="F1" s="19"/>
      <c r="G1" s="18"/>
      <c r="H1" s="18"/>
      <c r="I1" s="18" t="s">
        <v>3</v>
      </c>
      <c r="J1" s="20">
        <v>45810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23</v>
      </c>
      <c r="C4" s="10">
        <v>181</v>
      </c>
      <c r="D4" s="10" t="s">
        <v>24</v>
      </c>
      <c r="E4" s="11">
        <v>210</v>
      </c>
      <c r="F4" s="11">
        <v>26.82</v>
      </c>
      <c r="G4" s="10">
        <v>298.8</v>
      </c>
      <c r="H4" s="10">
        <v>6.11</v>
      </c>
      <c r="I4" s="10">
        <v>10.72</v>
      </c>
      <c r="J4" s="10">
        <v>32.380000000000003</v>
      </c>
    </row>
    <row r="5" spans="1:10">
      <c r="A5" s="5"/>
      <c r="B5" s="9" t="s">
        <v>33</v>
      </c>
      <c r="C5" s="10">
        <v>209</v>
      </c>
      <c r="D5" s="10" t="s">
        <v>25</v>
      </c>
      <c r="E5" s="11">
        <v>40</v>
      </c>
      <c r="F5" s="11">
        <v>14.06</v>
      </c>
      <c r="G5" s="10">
        <v>63</v>
      </c>
      <c r="H5" s="10">
        <v>5.08</v>
      </c>
      <c r="I5" s="10">
        <v>4.5999999999999996</v>
      </c>
      <c r="J5" s="10">
        <v>0.28000000000000003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4" t="s">
        <v>22</v>
      </c>
      <c r="C7" s="10">
        <v>0</v>
      </c>
      <c r="D7" s="10" t="s">
        <v>26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382</v>
      </c>
      <c r="D8" s="10" t="s">
        <v>27</v>
      </c>
      <c r="E8" s="11">
        <v>200</v>
      </c>
      <c r="F8" s="11">
        <v>19.93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 t="s">
        <v>34</v>
      </c>
      <c r="C9" s="10">
        <v>14</v>
      </c>
      <c r="D9" s="10" t="s">
        <v>28</v>
      </c>
      <c r="E9" s="11">
        <v>10</v>
      </c>
      <c r="F9" s="11">
        <v>10.99</v>
      </c>
      <c r="G9" s="10">
        <v>66</v>
      </c>
      <c r="H9" s="10">
        <v>0.08</v>
      </c>
      <c r="I9" s="10">
        <v>7.25</v>
      </c>
      <c r="J9" s="10">
        <v>0.13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16</v>
      </c>
      <c r="E11" s="23">
        <f>SUM(E4:E10)</f>
        <v>560</v>
      </c>
      <c r="F11" s="23">
        <f>SUM(F4:F10)</f>
        <v>81.11</v>
      </c>
      <c r="G11" s="21">
        <f t="shared" ref="G11:J11" si="0">SUM(G4:G10)</f>
        <v>778.6400000000001</v>
      </c>
      <c r="H11" s="21">
        <f t="shared" si="0"/>
        <v>22.259999999999998</v>
      </c>
      <c r="I11" s="21">
        <f t="shared" si="0"/>
        <v>27.15</v>
      </c>
      <c r="J11" s="21">
        <f t="shared" si="0"/>
        <v>99.11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36</v>
      </c>
      <c r="C13" s="10">
        <v>103</v>
      </c>
      <c r="D13" s="10" t="s">
        <v>29</v>
      </c>
      <c r="E13" s="11">
        <v>250</v>
      </c>
      <c r="F13" s="11">
        <v>39.97</v>
      </c>
      <c r="G13" s="10">
        <v>118.25</v>
      </c>
      <c r="H13" s="10">
        <v>2.69</v>
      </c>
      <c r="I13" s="10">
        <v>2.84</v>
      </c>
      <c r="J13" s="10">
        <v>17.46</v>
      </c>
    </row>
    <row r="14" spans="1:10">
      <c r="A14" s="7"/>
      <c r="B14" s="9" t="s">
        <v>21</v>
      </c>
      <c r="C14" s="10">
        <v>171</v>
      </c>
      <c r="D14" s="10" t="s">
        <v>30</v>
      </c>
      <c r="E14" s="11">
        <v>200</v>
      </c>
      <c r="F14" s="11">
        <v>18.920000000000002</v>
      </c>
      <c r="G14" s="10">
        <v>311.2</v>
      </c>
      <c r="H14" s="10">
        <v>11.44</v>
      </c>
      <c r="I14" s="10">
        <v>6.6</v>
      </c>
      <c r="J14" s="10">
        <v>51.71</v>
      </c>
    </row>
    <row r="15" spans="1:10">
      <c r="A15" s="7"/>
      <c r="B15" s="9" t="s">
        <v>23</v>
      </c>
      <c r="C15" s="10">
        <v>260</v>
      </c>
      <c r="D15" s="10" t="s">
        <v>31</v>
      </c>
      <c r="E15" s="11">
        <v>100</v>
      </c>
      <c r="F15" s="11">
        <v>60.83</v>
      </c>
      <c r="G15" s="10">
        <v>221</v>
      </c>
      <c r="H15" s="10">
        <v>14.55</v>
      </c>
      <c r="I15" s="10">
        <v>16.79</v>
      </c>
      <c r="J15" s="10">
        <v>2.89</v>
      </c>
    </row>
    <row r="16" spans="1:10">
      <c r="A16" s="7"/>
      <c r="B16" s="9" t="s">
        <v>18</v>
      </c>
      <c r="C16" s="10">
        <v>271</v>
      </c>
      <c r="D16" s="10" t="s">
        <v>20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35</v>
      </c>
      <c r="C17" s="10">
        <v>456</v>
      </c>
      <c r="D17" s="10" t="s">
        <v>32</v>
      </c>
      <c r="E17" s="11">
        <v>75</v>
      </c>
      <c r="F17" s="11">
        <v>17</v>
      </c>
      <c r="G17" s="29">
        <f>3.813*E17</f>
        <v>285.97500000000002</v>
      </c>
      <c r="H17" s="10">
        <f>0.0652*E17</f>
        <v>4.8899999999999997</v>
      </c>
      <c r="I17" s="10">
        <f>0.1124*E17</f>
        <v>8.43</v>
      </c>
      <c r="J17" s="30">
        <f>0.6357*E17</f>
        <v>47.677500000000002</v>
      </c>
    </row>
    <row r="18" spans="1:10">
      <c r="A18" s="7"/>
      <c r="B18" s="9" t="s">
        <v>17</v>
      </c>
      <c r="C18" s="10">
        <v>0</v>
      </c>
      <c r="D18" s="10" t="s">
        <v>19</v>
      </c>
      <c r="E18" s="11">
        <v>30</v>
      </c>
      <c r="F18" s="11">
        <v>2.79</v>
      </c>
      <c r="G18" s="10">
        <f>2.338*E18</f>
        <v>70.14</v>
      </c>
      <c r="H18" s="10">
        <f>0.079*E18</f>
        <v>2.37</v>
      </c>
      <c r="I18" s="10">
        <f>0.01*E18</f>
        <v>0.3</v>
      </c>
      <c r="J18" s="10">
        <f>0.483*E18</f>
        <v>14.49</v>
      </c>
    </row>
    <row r="19" spans="1:10">
      <c r="A19" s="7"/>
      <c r="B19" s="24" t="s">
        <v>22</v>
      </c>
      <c r="C19" s="10">
        <v>0</v>
      </c>
      <c r="D19" s="10" t="s">
        <v>26</v>
      </c>
      <c r="E19" s="11">
        <v>20</v>
      </c>
      <c r="F19" s="11">
        <v>1.86</v>
      </c>
      <c r="G19" s="10">
        <f>2.299*E19</f>
        <v>45.98</v>
      </c>
      <c r="H19" s="10">
        <f>0.056*E19</f>
        <v>1.1200000000000001</v>
      </c>
      <c r="I19" s="10">
        <f>0.011*E19</f>
        <v>0.21999999999999997</v>
      </c>
      <c r="J19" s="10">
        <f>0.494*E19</f>
        <v>9.879999999999999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875</v>
      </c>
      <c r="F21" s="25">
        <f t="shared" si="1"/>
        <v>143.29</v>
      </c>
      <c r="G21" s="16">
        <f t="shared" si="1"/>
        <v>1101.1850000000002</v>
      </c>
      <c r="H21" s="16">
        <f t="shared" si="1"/>
        <v>37.179999999999993</v>
      </c>
      <c r="I21" s="16">
        <f t="shared" si="1"/>
        <v>35.179999999999993</v>
      </c>
      <c r="J21" s="16">
        <f t="shared" si="1"/>
        <v>144.9075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2025-05-30T03:37:22Z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