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9" i="1"/>
  <c r="H19"/>
  <c r="J18"/>
  <c r="I18"/>
  <c r="H18"/>
  <c r="G18"/>
  <c r="J16"/>
  <c r="I16"/>
  <c r="H16"/>
  <c r="G16"/>
  <c r="J15"/>
  <c r="I15"/>
  <c r="H15"/>
  <c r="G15"/>
  <c r="I10"/>
  <c r="H10"/>
  <c r="J9"/>
  <c r="I9"/>
  <c r="H9"/>
  <c r="G9"/>
  <c r="J7"/>
  <c r="I7"/>
  <c r="H7"/>
  <c r="G7"/>
  <c r="J6"/>
  <c r="I6"/>
  <c r="H6"/>
  <c r="G6"/>
  <c r="J11"/>
  <c r="G2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<sst xmlns="http://schemas.openxmlformats.org/spreadsheetml/2006/main" count="45" uniqueCount="30">
  <si>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</si>
  <si>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</si>
  <si>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</si>
  <si>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</si>
  <si>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</si>
  <si>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</si>
  <si>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</si>
  <si>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</si>
  <si>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</si>
  <si>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</si>
  <si>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</si>
  <si>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</si>
  <si>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</si>
  <si>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</si>
  <si>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</si>
  <si>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</si>
  <si>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</si>
  <si>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</si>
  <si>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</si>
  <si>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</si>
  <si>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Дарницкий</t>
  </si>
  <si>
    <t>Чай с сахаром</t>
  </si>
  <si>
    <t>Гарнир</t>
  </si>
  <si>
    <t>Овощи свеж.</t>
  </si>
  <si>
    <t>Рис отварной</t>
  </si>
  <si>
    <t>Рыба тушеная  с овощами</t>
  </si>
  <si>
    <t>Огурец свежий</t>
  </si>
  <si>
    <t>Сыр</t>
  </si>
  <si>
    <t>хлеб ржен</t>
  </si>
  <si>
    <t>гор. 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</si>
</sst>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J5" sqref="J5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45799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171</v>
      </c>
      <c r="D4" s="10" t="s">
        <v>24</v>
      </c>
      <c r="E4" s="11">
        <v>200</v>
      </c>
      <c r="F4" s="11">
        <v>22.7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9" t="s">
        <v>29</v>
      </c>
      <c r="C5" s="10">
        <v>229</v>
      </c>
      <c r="D5" s="10" t="s">
        <v>25</v>
      </c>
      <c r="E5" s="11">
        <v>100</v>
      </c>
      <c r="F5" s="11">
        <v>35.5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50</v>
      </c>
      <c r="F6" s="11">
        <v>4.6500000000000004</v>
      </c>
      <c r="G6" s="10">
        <f>2.338*E6</f>
        <v>116.9</v>
      </c>
      <c r="H6" s="10">
        <f>0.079*E6</f>
        <v>3.95</v>
      </c>
      <c r="I6" s="10">
        <f>0.01*E6</f>
        <v>0.5</v>
      </c>
      <c r="J6" s="10">
        <f>0.483*E6</f>
        <v>24.15</v>
      </c>
    </row>
    <row r="7" spans="1:10">
      <c r="A7" s="5"/>
      <c r="B7" s="24" t="s">
        <v>28</v>
      </c>
      <c r="C7" s="10">
        <v>0</v>
      </c>
      <c r="D7" s="10" t="s">
        <v>20</v>
      </c>
      <c r="E7" s="11">
        <v>50</v>
      </c>
      <c r="F7" s="11">
        <v>4.6500000000000004</v>
      </c>
      <c r="G7" s="10">
        <f>2.299*E7</f>
        <v>114.95</v>
      </c>
      <c r="H7" s="10">
        <f>0.056*E7</f>
        <v>2.8000000000000003</v>
      </c>
      <c r="I7" s="10">
        <f>0.011*E7</f>
        <v>0.54999999999999993</v>
      </c>
      <c r="J7" s="10">
        <f>0.494*E7</f>
        <v>24.7</v>
      </c>
    </row>
    <row r="8" spans="1:10">
      <c r="A8" s="5"/>
      <c r="B8" s="9" t="s">
        <v>18</v>
      </c>
      <c r="C8" s="10">
        <v>271</v>
      </c>
      <c r="D8" s="10" t="s">
        <v>21</v>
      </c>
      <c r="E8" s="11">
        <v>200</v>
      </c>
      <c r="F8" s="11">
        <v>2.7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23</v>
      </c>
      <c r="C9" s="10">
        <v>71</v>
      </c>
      <c r="D9" s="10" t="s">
        <v>26</v>
      </c>
      <c r="E9" s="11">
        <v>50</v>
      </c>
      <c r="F9" s="11">
        <v>13.6</v>
      </c>
      <c r="G9" s="10">
        <f>0.12*E9</f>
        <v>6</v>
      </c>
      <c r="H9" s="10">
        <f>0.007*E9</f>
        <v>0.35000000000000003</v>
      </c>
      <c r="I9" s="10">
        <f>0.001*E9</f>
        <v>0.05</v>
      </c>
      <c r="J9" s="10">
        <f>0.019*E9</f>
        <v>0.95</v>
      </c>
    </row>
    <row r="10" spans="1:10">
      <c r="A10" s="5"/>
      <c r="B10" s="9" t="s">
        <v>27</v>
      </c>
      <c r="C10" s="10">
        <v>15</v>
      </c>
      <c r="D10" s="10" t="s">
        <v>27</v>
      </c>
      <c r="E10" s="11">
        <v>40</v>
      </c>
      <c r="F10" s="11">
        <v>23.71</v>
      </c>
      <c r="G10" s="10">
        <v>103</v>
      </c>
      <c r="H10" s="10">
        <f>0.263*E10</f>
        <v>10.52</v>
      </c>
      <c r="I10" s="10">
        <f>0.266*E10</f>
        <v>10.64</v>
      </c>
      <c r="J10" s="10">
        <v>0</v>
      </c>
    </row>
    <row r="11" spans="1:10">
      <c r="A11" s="5"/>
      <c r="B11" s="12"/>
      <c r="C11" s="21"/>
      <c r="D11" s="22" t="s">
        <v>16</v>
      </c>
      <c r="E11" s="23">
        <f>SUM(E4:E10)</f>
        <v>690</v>
      </c>
      <c r="F11" s="23">
        <f>SUM(F4:F10)</f>
        <v>107.50999999999999</v>
      </c>
      <c r="G11" s="21">
        <f t="shared" ref="G11:J11" si="0">SUM(G4:G10)</f>
        <v>756.29000000000008</v>
      </c>
      <c r="H11" s="21">
        <f t="shared" si="0"/>
        <v>32.340000000000003</v>
      </c>
      <c r="I11" s="21">
        <f t="shared" si="0"/>
        <v>20.990000000000002</v>
      </c>
      <c r="J11" s="21">
        <f t="shared" si="0"/>
        <v>105.36999999999999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171</v>
      </c>
      <c r="D13" s="10" t="s">
        <v>24</v>
      </c>
      <c r="E13" s="11">
        <v>200</v>
      </c>
      <c r="F13" s="11">
        <v>22.7</v>
      </c>
      <c r="G13" s="10">
        <v>261.8</v>
      </c>
      <c r="H13" s="10">
        <v>4.8499999999999996</v>
      </c>
      <c r="I13" s="10">
        <v>4.3</v>
      </c>
      <c r="J13" s="10">
        <v>50.97</v>
      </c>
    </row>
    <row r="14" spans="1:10">
      <c r="A14" s="7"/>
      <c r="B14" s="9" t="s">
        <v>29</v>
      </c>
      <c r="C14" s="10">
        <v>229</v>
      </c>
      <c r="D14" s="10" t="s">
        <v>25</v>
      </c>
      <c r="E14" s="11">
        <v>100</v>
      </c>
      <c r="F14" s="11">
        <v>35.5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17</v>
      </c>
      <c r="C15" s="10">
        <v>0</v>
      </c>
      <c r="D15" s="10" t="s">
        <v>19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28</v>
      </c>
      <c r="C16" s="10">
        <v>0</v>
      </c>
      <c r="D16" s="10" t="s">
        <v>20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9" t="s">
        <v>18</v>
      </c>
      <c r="C17" s="10">
        <v>271</v>
      </c>
      <c r="D17" s="10" t="s">
        <v>21</v>
      </c>
      <c r="E17" s="11">
        <v>200</v>
      </c>
      <c r="F17" s="11">
        <v>2.7</v>
      </c>
      <c r="G17" s="10">
        <v>48.64</v>
      </c>
      <c r="H17" s="10">
        <v>0.12</v>
      </c>
      <c r="I17" s="10">
        <v>0</v>
      </c>
      <c r="J17" s="10">
        <v>0.8</v>
      </c>
    </row>
    <row r="18" spans="1:10">
      <c r="A18" s="7"/>
      <c r="B18" s="9" t="s">
        <v>23</v>
      </c>
      <c r="C18" s="10">
        <v>71</v>
      </c>
      <c r="D18" s="10" t="s">
        <v>26</v>
      </c>
      <c r="E18" s="11">
        <v>80</v>
      </c>
      <c r="F18" s="11">
        <v>21.76</v>
      </c>
      <c r="G18" s="10">
        <f>0.12*E18</f>
        <v>9.6</v>
      </c>
      <c r="H18" s="10">
        <f>0.007*E18</f>
        <v>0.56000000000000005</v>
      </c>
      <c r="I18" s="10">
        <f>0.001*E18</f>
        <v>0.08</v>
      </c>
      <c r="J18" s="10">
        <f>0.019*E18</f>
        <v>1.52</v>
      </c>
    </row>
    <row r="19" spans="1:10">
      <c r="A19" s="7"/>
      <c r="B19" s="24" t="s">
        <v>27</v>
      </c>
      <c r="C19" s="10">
        <v>15</v>
      </c>
      <c r="D19" s="10" t="s">
        <v>27</v>
      </c>
      <c r="E19" s="11">
        <v>40</v>
      </c>
      <c r="F19" s="11">
        <v>23.71</v>
      </c>
      <c r="G19" s="10">
        <v>103</v>
      </c>
      <c r="H19" s="10">
        <f>0.263*E19</f>
        <v>10.52</v>
      </c>
      <c r="I19" s="10">
        <f>0.266*E19</f>
        <v>10.64</v>
      </c>
      <c r="J19" s="10">
        <v>0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740</v>
      </c>
      <c r="F21" s="25">
        <f t="shared" si="1"/>
        <v>117.53</v>
      </c>
      <c r="G21" s="16">
        <f t="shared" si="1"/>
        <v>806.26</v>
      </c>
      <c r="H21" s="16">
        <f t="shared" si="1"/>
        <v>33.9</v>
      </c>
      <c r="I21" s="16">
        <f t="shared" si="1"/>
        <v>21.23</v>
      </c>
      <c r="J21" s="16">
        <f t="shared" si="1"/>
        <v>115.71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2025-05-21T07:47:30Z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