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7"/>
  <c r="I7"/>
  <c r="H7"/>
  <c r="G7"/>
  <c r="J6"/>
  <c r="I6"/>
  <c r="H6"/>
  <c r="G6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<sst xmlns="http://schemas.openxmlformats.org/spreadsheetml/2006/main" count="39" uniqueCount="29">
  <si>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</si>
  <si>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</si>
  <si>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</si>
  <si>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</si>
  <si>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</si>
  <si>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</si>
  <si>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</si>
  <si>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</si>
  <si>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</si>
  <si>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</si>
  <si>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</si>
  <si>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</si>
  <si>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</si>
  <si>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</si>
  <si>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</si>
  <si>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</si>
  <si>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</si>
  <si>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Итого</t>
  </si>
  <si>
    <t>хлеб белый</t>
  </si>
  <si>
    <t>хлеб рж</t>
  </si>
  <si>
    <t>гор.напиток</t>
  </si>
  <si>
    <t>Хлеб Дарницкий</t>
  </si>
  <si>
    <t>Гарнир</t>
  </si>
  <si>
    <t>Чай с сахаром</t>
  </si>
  <si>
    <t>Макароны отварные</t>
  </si>
  <si>
    <t>Печень по-строгоновски</t>
  </si>
  <si>
    <t>Печенье</t>
  </si>
  <si>
    <t>Конд. Изд</t>
  </si>
  <si>
    <t>Блюдо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</si>
</sst>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20" sqref="D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45765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203</v>
      </c>
      <c r="D4" s="10" t="s">
        <v>24</v>
      </c>
      <c r="E4" s="11">
        <v>200</v>
      </c>
      <c r="F4" s="11">
        <v>15.9</v>
      </c>
      <c r="G4" s="10">
        <v>236.19</v>
      </c>
      <c r="H4" s="10">
        <v>7.4</v>
      </c>
      <c r="I4" s="10">
        <v>4.5</v>
      </c>
      <c r="J4" s="10">
        <v>41.56</v>
      </c>
    </row>
    <row r="5" spans="1:10">
      <c r="A5" s="5"/>
      <c r="B5" s="24" t="s">
        <v>20</v>
      </c>
      <c r="C5" s="10">
        <v>255</v>
      </c>
      <c r="D5" s="10" t="s">
        <v>25</v>
      </c>
      <c r="E5" s="11">
        <v>100</v>
      </c>
      <c r="F5" s="11">
        <v>42.1</v>
      </c>
      <c r="G5" s="10">
        <v>185</v>
      </c>
      <c r="H5" s="10">
        <v>13.26</v>
      </c>
      <c r="I5" s="10">
        <v>11.23</v>
      </c>
      <c r="J5" s="10">
        <v>3.52</v>
      </c>
    </row>
    <row r="6" spans="1:10">
      <c r="A6" s="5"/>
      <c r="B6" s="9" t="s">
        <v>18</v>
      </c>
      <c r="C6" s="10">
        <v>0</v>
      </c>
      <c r="D6" s="10" t="s">
        <v>15</v>
      </c>
      <c r="E6" s="11">
        <v>50</v>
      </c>
      <c r="F6" s="11">
        <v>4.6500000000000004</v>
      </c>
      <c r="G6" s="10">
        <f>2.338*E6</f>
        <v>116.9</v>
      </c>
      <c r="H6" s="10">
        <f>0.079*E6</f>
        <v>3.95</v>
      </c>
      <c r="I6" s="10">
        <f>0.01*E6</f>
        <v>0.5</v>
      </c>
      <c r="J6" s="10">
        <f>0.483*E6</f>
        <v>24.15</v>
      </c>
    </row>
    <row r="7" spans="1:10">
      <c r="A7" s="5"/>
      <c r="B7" s="24" t="s">
        <v>19</v>
      </c>
      <c r="C7" s="10">
        <v>0</v>
      </c>
      <c r="D7" s="10" t="s">
        <v>21</v>
      </c>
      <c r="E7" s="11">
        <v>50</v>
      </c>
      <c r="F7" s="11">
        <v>4.6500000000000004</v>
      </c>
      <c r="G7" s="10">
        <f>2.299*E7</f>
        <v>114.95</v>
      </c>
      <c r="H7" s="10">
        <f>0.056*E7</f>
        <v>2.8000000000000003</v>
      </c>
      <c r="I7" s="10">
        <f>0.011*E7</f>
        <v>0.54999999999999993</v>
      </c>
      <c r="J7" s="10">
        <f>0.494*E7</f>
        <v>24.7</v>
      </c>
    </row>
    <row r="8" spans="1:10">
      <c r="A8" s="5"/>
      <c r="B8" s="24" t="s">
        <v>20</v>
      </c>
      <c r="C8" s="10">
        <v>271</v>
      </c>
      <c r="D8" s="10" t="s">
        <v>23</v>
      </c>
      <c r="E8" s="11">
        <v>200</v>
      </c>
      <c r="F8" s="11">
        <v>2.7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600</v>
      </c>
      <c r="F11" s="23">
        <f>SUM(F4:F10)</f>
        <v>70</v>
      </c>
      <c r="G11" s="21">
        <f t="shared" ref="G11:J11" si="0">SUM(G4:G10)</f>
        <v>701.68000000000006</v>
      </c>
      <c r="H11" s="21">
        <f t="shared" si="0"/>
        <v>27.53</v>
      </c>
      <c r="I11" s="21">
        <f t="shared" si="0"/>
        <v>16.78</v>
      </c>
      <c r="J11" s="21">
        <f t="shared" si="0"/>
        <v>94.73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22</v>
      </c>
      <c r="C13" s="10">
        <v>203</v>
      </c>
      <c r="D13" s="10" t="s">
        <v>24</v>
      </c>
      <c r="E13" s="11">
        <v>200</v>
      </c>
      <c r="F13" s="11">
        <v>15.9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9" t="s">
        <v>28</v>
      </c>
      <c r="C14" s="10">
        <v>255</v>
      </c>
      <c r="D14" s="10" t="s">
        <v>25</v>
      </c>
      <c r="E14" s="11">
        <v>100</v>
      </c>
      <c r="F14" s="11">
        <v>42.1</v>
      </c>
      <c r="G14" s="10">
        <v>185</v>
      </c>
      <c r="H14" s="10">
        <v>13.26</v>
      </c>
      <c r="I14" s="10">
        <v>11.23</v>
      </c>
      <c r="J14" s="10">
        <v>3.52</v>
      </c>
    </row>
    <row r="15" spans="1:10">
      <c r="A15" s="7"/>
      <c r="B15" s="9" t="s">
        <v>18</v>
      </c>
      <c r="C15" s="10">
        <v>0</v>
      </c>
      <c r="D15" s="10" t="s">
        <v>15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19</v>
      </c>
      <c r="C16" s="10">
        <v>0</v>
      </c>
      <c r="D16" s="10" t="s">
        <v>21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20</v>
      </c>
      <c r="C17" s="10">
        <v>271</v>
      </c>
      <c r="D17" s="10" t="s">
        <v>23</v>
      </c>
      <c r="E17" s="11">
        <v>200</v>
      </c>
      <c r="F17" s="11">
        <v>2.7</v>
      </c>
      <c r="G17" s="10">
        <v>48.64</v>
      </c>
      <c r="H17" s="10">
        <v>0.12</v>
      </c>
      <c r="I17" s="10">
        <v>0</v>
      </c>
      <c r="J17" s="10">
        <v>0.8</v>
      </c>
    </row>
    <row r="18" spans="1:10">
      <c r="A18" s="7"/>
      <c r="B18" s="9" t="s">
        <v>27</v>
      </c>
      <c r="C18" s="10">
        <v>0</v>
      </c>
      <c r="D18" s="10" t="s">
        <v>26</v>
      </c>
      <c r="E18" s="11">
        <v>80</v>
      </c>
      <c r="F18" s="11">
        <v>24.8</v>
      </c>
      <c r="G18" s="10">
        <f>8.9*E18</f>
        <v>712</v>
      </c>
      <c r="H18" s="10">
        <f>0.077*E18</f>
        <v>6.16</v>
      </c>
      <c r="I18" s="10">
        <f>0.109*E18</f>
        <v>8.7200000000000006</v>
      </c>
      <c r="J18" s="10">
        <f>0.652*E18</f>
        <v>52.160000000000004</v>
      </c>
    </row>
    <row r="19" spans="1:10">
      <c r="A19" s="7"/>
      <c r="B19" s="24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700</v>
      </c>
      <c r="F21" s="25">
        <f t="shared" si="1"/>
        <v>96.66</v>
      </c>
      <c r="G21" s="16">
        <f t="shared" si="1"/>
        <v>1460.0500000000002</v>
      </c>
      <c r="H21" s="16">
        <f t="shared" si="1"/>
        <v>35.04</v>
      </c>
      <c r="I21" s="16">
        <f t="shared" si="1"/>
        <v>25.71</v>
      </c>
      <c r="J21" s="16">
        <f t="shared" si="1"/>
        <v>156.66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2025-04-17T03:19:02Z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